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8490" tabRatio="823" activeTab="1"/>
  </bookViews>
  <sheets>
    <sheet name="南北線" sheetId="1" r:id="rId1"/>
    <sheet name="南北線時刻表" sheetId="2" r:id="rId2"/>
  </sheets>
  <definedNames/>
  <calcPr fullCalcOnLoad="1"/>
</workbook>
</file>

<file path=xl/sharedStrings.xml><?xml version="1.0" encoding="utf-8"?>
<sst xmlns="http://schemas.openxmlformats.org/spreadsheetml/2006/main" count="499" uniqueCount="114">
  <si>
    <t>駅番</t>
  </si>
  <si>
    <t>駅名</t>
  </si>
  <si>
    <t>接続路線</t>
  </si>
  <si>
    <t>駅間距離(km)</t>
  </si>
  <si>
    <t>累積距離(km)</t>
  </si>
  <si>
    <t>線名：南北線</t>
  </si>
  <si>
    <t>近隣施設</t>
  </si>
  <si>
    <t>安倍口団地</t>
  </si>
  <si>
    <t>中部運転免許センター</t>
  </si>
  <si>
    <t>※</t>
  </si>
  <si>
    <t>松富</t>
  </si>
  <si>
    <t>10m単位四捨五入</t>
  </si>
  <si>
    <t>昭府</t>
  </si>
  <si>
    <t>安倍口団地</t>
  </si>
  <si>
    <t>第二東名IC</t>
  </si>
  <si>
    <t>北部体育館、免許センター</t>
  </si>
  <si>
    <t>スーパーもちづき</t>
  </si>
  <si>
    <t>美和検車区</t>
  </si>
  <si>
    <t>検</t>
  </si>
  <si>
    <t>バイパス昭府IC</t>
  </si>
  <si>
    <t>籠上</t>
  </si>
  <si>
    <t>籠上中学校</t>
  </si>
  <si>
    <t>浅間神社</t>
  </si>
  <si>
    <t>末広中学校</t>
  </si>
  <si>
    <t>呉服町</t>
  </si>
  <si>
    <t>静岡</t>
  </si>
  <si>
    <t>青葉公園、伊勢丹</t>
  </si>
  <si>
    <t>静岡駅</t>
  </si>
  <si>
    <t>稲川</t>
  </si>
  <si>
    <t>両数：3</t>
  </si>
  <si>
    <t>稲川交差点</t>
  </si>
  <si>
    <t>大坪町</t>
  </si>
  <si>
    <t>駿河区役所</t>
  </si>
  <si>
    <t>バロー、セントラルガーデン</t>
  </si>
  <si>
    <t>セントラルスクエア、SBS</t>
  </si>
  <si>
    <t>登呂遺跡</t>
  </si>
  <si>
    <t>高松</t>
  </si>
  <si>
    <t>大谷</t>
  </si>
  <si>
    <t>大谷不動山公園、クリエイト</t>
  </si>
  <si>
    <t>高松公園、宮竹小学校</t>
  </si>
  <si>
    <t>高松浄化センター、東名下</t>
  </si>
  <si>
    <t>久能</t>
  </si>
  <si>
    <t>JA久能、すんぷ夢ひろば</t>
  </si>
  <si>
    <t>久能山下</t>
  </si>
  <si>
    <t>久能山東照宮、苺狩申込所</t>
  </si>
  <si>
    <t>ラインカラー：オーシャンブルー</t>
  </si>
  <si>
    <t>静岡大学</t>
  </si>
  <si>
    <t>各停所要</t>
  </si>
  <si>
    <t>急行所要</t>
  </si>
  <si>
    <t>備考</t>
  </si>
  <si>
    <t>レ</t>
  </si>
  <si>
    <t>各停</t>
  </si>
  <si>
    <t>急行</t>
  </si>
  <si>
    <t>急行は同方向駿府環状線と接続</t>
  </si>
  <si>
    <t>昼間（本/h[間隔]）：3[20]</t>
  </si>
  <si>
    <t>14a</t>
  </si>
  <si>
    <t>昼（１２時台）</t>
  </si>
  <si>
    <t>レ</t>
  </si>
  <si>
    <t>レ</t>
  </si>
  <si>
    <t>‖</t>
  </si>
  <si>
    <t>‖</t>
  </si>
  <si>
    <t>大</t>
  </si>
  <si>
    <t>久</t>
  </si>
  <si>
    <t>朝ラッシュ（本/h[間隔]）：4</t>
  </si>
  <si>
    <t>朝ラッシュ（本/h[間隔]）：12[4]</t>
  </si>
  <si>
    <t>早朝深夜（本/h[間隔]）：6</t>
  </si>
  <si>
    <t>早朝深夜（本/h[間隔]）：2</t>
  </si>
  <si>
    <t>夕ラッシュ（本/h[間隔]）：9</t>
  </si>
  <si>
    <t>夕ラッシュ（本/h[間隔]）：3</t>
  </si>
  <si>
    <t>南北線時刻表サンプル</t>
  </si>
  <si>
    <t>昼間（本/h[間隔]）：9</t>
  </si>
  <si>
    <t>大</t>
  </si>
  <si>
    <t>久</t>
  </si>
  <si>
    <t>２面４線</t>
  </si>
  <si>
    <t>２面３線</t>
  </si>
  <si>
    <t>14a</t>
  </si>
  <si>
    <t>駿府環状線</t>
  </si>
  <si>
    <t>高松駅（南北線を静岡大学行、三田線を久能山下行）</t>
  </si>
  <si>
    <t>下図参考、緩急接続駅</t>
  </si>
  <si>
    <t>駿府環状線（方向別複々線）</t>
  </si>
  <si>
    <t>JR、駿府環状線（路複）、丸子北街道線</t>
  </si>
  <si>
    <t>(高松より分岐）</t>
  </si>
  <si>
    <t>→緩急接続</t>
  </si>
  <si>
    <t>→駿府環状線（同一ホーム・隣番線）接続</t>
  </si>
  <si>
    <t>レ</t>
  </si>
  <si>
    <t>14a</t>
  </si>
  <si>
    <t>静岡大学</t>
  </si>
  <si>
    <t>静岡大学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</si>
  <si>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</si>
  <si>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</si>
  <si>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</si>
  <si>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</si>
  <si>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</si>
  <si>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</si>
  <si>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</si>
  <si>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</si>
  <si>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</si>
  <si>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</t>
  </si>
  <si>
    <t>j</t>
  </si>
  <si>
    <t>k</t>
  </si>
  <si>
    <t>l</t>
  </si>
  <si>
    <t>m</t>
  </si>
  <si>
    <t>n</t>
  </si>
  <si>
    <t>o</t>
  </si>
  <si>
    <t>p</t>
  </si>
  <si>
    <t>q</t>
  </si>
  <si>
    <t>美A</t>
  </si>
  <si>
    <t>＜運用＞</t>
  </si>
  <si>
    <t>朝ラッシュ（北行き）</t>
  </si>
  <si>
    <t>朝ラッシュ（南行き）</t>
  </si>
  <si>
    <t>久</t>
  </si>
  <si>
    <t>大</t>
  </si>
  <si>
    <t>使用車両：3000系0番台</t>
  </si>
  <si>
    <t>２面３線（清水方向に留置線）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</si>
</sst>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2"/>
      <color indexed="8"/>
      <name val="ＭＳ Ｐゴシック"/>
      <family val="3"/>
    </font>
    <font>
      <i/>
      <sz val="10"/>
      <color indexed="8"/>
      <name val="ＭＳ Ｐゴシック"/>
      <family val="3"/>
    </font>
    <font>
      <i/>
      <sz val="9"/>
      <color indexed="8"/>
      <name val="ＭＳ Ｐゴシック"/>
      <family val="3"/>
    </font>
    <font>
      <sz val="11"/>
      <color indexed="4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i/>
      <sz val="12"/>
      <color theme="1"/>
      <name val="Calibri"/>
      <family val="3"/>
    </font>
    <font>
      <i/>
      <sz val="10"/>
      <color theme="1"/>
      <name val="Calibri"/>
      <family val="3"/>
    </font>
    <font>
      <i/>
      <sz val="9"/>
      <color theme="1"/>
      <name val="Calibri"/>
      <family val="3"/>
    </font>
    <font>
      <sz val="12"/>
      <color rgb="FFFF0000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14"/>
      <color theme="1"/>
      <name val="Calibri"/>
      <family val="3"/>
    </font>
    <font>
      <sz val="11"/>
      <color rgb="FF00B0F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3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31" xfId="0" applyNumberFormat="1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2" fillId="6" borderId="31" xfId="0" applyFont="1" applyFill="1" applyBorder="1" applyAlignment="1">
      <alignment horizontal="center" vertical="center"/>
    </xf>
    <xf numFmtId="0" fontId="52" fillId="6" borderId="12" xfId="0" applyFont="1" applyFill="1" applyBorder="1" applyAlignment="1">
      <alignment horizontal="center" vertical="center"/>
    </xf>
    <xf numFmtId="0" fontId="52" fillId="6" borderId="11" xfId="0" applyFont="1" applyFill="1" applyBorder="1" applyAlignment="1">
      <alignment horizontal="center" vertical="center"/>
    </xf>
    <xf numFmtId="0" fontId="52" fillId="6" borderId="13" xfId="0" applyFont="1" applyFill="1" applyBorder="1" applyAlignment="1">
      <alignment horizontal="center" vertical="center"/>
    </xf>
    <xf numFmtId="0" fontId="46" fillId="6" borderId="12" xfId="0" applyFont="1" applyFill="1" applyBorder="1" applyAlignment="1">
      <alignment horizontal="center" vertical="center"/>
    </xf>
    <xf numFmtId="0" fontId="46" fillId="6" borderId="21" xfId="0" applyFont="1" applyFill="1" applyBorder="1" applyAlignment="1">
      <alignment horizontal="center" vertical="center"/>
    </xf>
    <xf numFmtId="0" fontId="46" fillId="6" borderId="31" xfId="0" applyFont="1" applyFill="1" applyBorder="1" applyAlignment="1">
      <alignment horizontal="center" vertical="center"/>
    </xf>
    <xf numFmtId="20" fontId="46" fillId="6" borderId="12" xfId="0" applyNumberFormat="1" applyFont="1" applyFill="1" applyBorder="1" applyAlignment="1">
      <alignment horizontal="center" vertical="center"/>
    </xf>
    <xf numFmtId="0" fontId="46" fillId="6" borderId="29" xfId="0" applyFont="1" applyFill="1" applyBorder="1" applyAlignment="1">
      <alignment horizontal="center" vertical="center"/>
    </xf>
    <xf numFmtId="0" fontId="46" fillId="6" borderId="11" xfId="0" applyFont="1" applyFill="1" applyBorder="1" applyAlignment="1">
      <alignment horizontal="center" vertical="center"/>
    </xf>
    <xf numFmtId="0" fontId="46" fillId="6" borderId="13" xfId="0" applyFont="1" applyFill="1" applyBorder="1" applyAlignment="1">
      <alignment horizontal="center" vertical="center"/>
    </xf>
    <xf numFmtId="0" fontId="51" fillId="6" borderId="24" xfId="0" applyFont="1" applyFill="1" applyBorder="1" applyAlignment="1">
      <alignment horizontal="center" vertical="center"/>
    </xf>
    <xf numFmtId="0" fontId="51" fillId="6" borderId="12" xfId="0" applyFont="1" applyFill="1" applyBorder="1" applyAlignment="1">
      <alignment horizontal="center" vertical="center"/>
    </xf>
    <xf numFmtId="0" fontId="51" fillId="6" borderId="11" xfId="0" applyFont="1" applyFill="1" applyBorder="1" applyAlignment="1">
      <alignment horizontal="center" vertical="center"/>
    </xf>
    <xf numFmtId="0" fontId="51" fillId="6" borderId="18" xfId="0" applyFont="1" applyFill="1" applyBorder="1" applyAlignment="1">
      <alignment horizontal="center" vertical="center"/>
    </xf>
    <xf numFmtId="0" fontId="51" fillId="6" borderId="21" xfId="0" applyFont="1" applyFill="1" applyBorder="1" applyAlignment="1">
      <alignment horizontal="center" vertical="center"/>
    </xf>
    <xf numFmtId="0" fontId="46" fillId="6" borderId="31" xfId="0" applyFont="1" applyFill="1" applyBorder="1" applyAlignment="1">
      <alignment horizontal="center" vertical="center"/>
    </xf>
    <xf numFmtId="0" fontId="51" fillId="6" borderId="31" xfId="0" applyFont="1" applyFill="1" applyBorder="1" applyAlignment="1">
      <alignment horizontal="center" vertical="center"/>
    </xf>
    <xf numFmtId="0" fontId="51" fillId="6" borderId="13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46" fillId="6" borderId="12" xfId="0" applyNumberFormat="1" applyFont="1" applyFill="1" applyBorder="1" applyAlignment="1">
      <alignment horizontal="center" vertical="center"/>
    </xf>
    <xf numFmtId="0" fontId="46" fillId="6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20" fontId="51" fillId="0" borderId="30" xfId="0" applyNumberFormat="1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46" fillId="0" borderId="26" xfId="0" applyFont="1" applyBorder="1" applyAlignment="1">
      <alignment vertical="center"/>
    </xf>
    <xf numFmtId="0" fontId="52" fillId="6" borderId="12" xfId="0" applyFont="1" applyFill="1" applyBorder="1" applyAlignment="1">
      <alignment horizontal="center" vertical="center"/>
    </xf>
    <xf numFmtId="0" fontId="52" fillId="6" borderId="21" xfId="0" applyFont="1" applyFill="1" applyBorder="1" applyAlignment="1">
      <alignment horizontal="center" vertical="center"/>
    </xf>
    <xf numFmtId="0" fontId="52" fillId="6" borderId="31" xfId="0" applyFont="1" applyFill="1" applyBorder="1" applyAlignment="1">
      <alignment horizontal="center" vertical="center"/>
    </xf>
    <xf numFmtId="0" fontId="51" fillId="6" borderId="20" xfId="0" applyFont="1" applyFill="1" applyBorder="1" applyAlignment="1">
      <alignment horizontal="center" vertical="center"/>
    </xf>
    <xf numFmtId="0" fontId="51" fillId="6" borderId="20" xfId="0" applyFont="1" applyFill="1" applyBorder="1" applyAlignment="1">
      <alignment horizontal="center" vertical="center"/>
    </xf>
    <xf numFmtId="0" fontId="51" fillId="6" borderId="22" xfId="0" applyFont="1" applyFill="1" applyBorder="1" applyAlignment="1">
      <alignment horizontal="center" vertical="center"/>
    </xf>
    <xf numFmtId="20" fontId="51" fillId="6" borderId="33" xfId="0" applyNumberFormat="1" applyFont="1" applyFill="1" applyBorder="1" applyAlignment="1">
      <alignment horizontal="center" vertical="center"/>
    </xf>
    <xf numFmtId="20" fontId="46" fillId="0" borderId="11" xfId="0" applyNumberFormat="1" applyFont="1" applyBorder="1" applyAlignment="1">
      <alignment horizontal="center" vertical="center"/>
    </xf>
    <xf numFmtId="20" fontId="46" fillId="0" borderId="21" xfId="0" applyNumberFormat="1" applyFont="1" applyBorder="1" applyAlignment="1">
      <alignment horizontal="center" vertical="center"/>
    </xf>
    <xf numFmtId="20" fontId="46" fillId="6" borderId="31" xfId="0" applyNumberFormat="1" applyFont="1" applyFill="1" applyBorder="1" applyAlignment="1">
      <alignment horizontal="center" vertical="center"/>
    </xf>
    <xf numFmtId="20" fontId="46" fillId="0" borderId="12" xfId="0" applyNumberFormat="1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6" borderId="31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51" fillId="6" borderId="33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1" fillId="6" borderId="20" xfId="0" applyNumberFormat="1" applyFont="1" applyFill="1" applyBorder="1" applyAlignment="1">
      <alignment horizontal="center" vertical="center"/>
    </xf>
    <xf numFmtId="0" fontId="52" fillId="6" borderId="21" xfId="0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46" fillId="6" borderId="49" xfId="0" applyFont="1" applyFill="1" applyBorder="1" applyAlignment="1">
      <alignment horizontal="center" vertical="center"/>
    </xf>
    <xf numFmtId="0" fontId="51" fillId="6" borderId="49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6" borderId="55" xfId="0" applyFont="1" applyFill="1" applyBorder="1" applyAlignment="1">
      <alignment horizontal="center" vertical="center"/>
    </xf>
    <xf numFmtId="0" fontId="51" fillId="6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6" borderId="29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6" borderId="11" xfId="0" applyFont="1" applyFill="1" applyBorder="1" applyAlignment="1">
      <alignment horizontal="center" vertical="center"/>
    </xf>
    <xf numFmtId="20" fontId="46" fillId="6" borderId="11" xfId="0" applyNumberFormat="1" applyFont="1" applyFill="1" applyBorder="1" applyAlignment="1">
      <alignment horizontal="center" vertical="center"/>
    </xf>
    <xf numFmtId="0" fontId="51" fillId="6" borderId="14" xfId="0" applyNumberFormat="1" applyFont="1" applyFill="1" applyBorder="1" applyAlignment="1">
      <alignment horizontal="center" vertical="center"/>
    </xf>
    <xf numFmtId="0" fontId="51" fillId="33" borderId="20" xfId="0" applyNumberFormat="1" applyFont="1" applyFill="1" applyBorder="1" applyAlignment="1">
      <alignment horizontal="center" vertical="center"/>
    </xf>
    <xf numFmtId="0" fontId="46" fillId="6" borderId="21" xfId="0" applyNumberFormat="1" applyFont="1" applyFill="1" applyBorder="1" applyAlignment="1">
      <alignment horizontal="center" vertical="center"/>
    </xf>
    <xf numFmtId="0" fontId="51" fillId="6" borderId="22" xfId="0" applyNumberFormat="1" applyFont="1" applyFill="1" applyBorder="1" applyAlignment="1">
      <alignment horizontal="center" vertical="center"/>
    </xf>
    <xf numFmtId="0" fontId="51" fillId="0" borderId="31" xfId="0" applyNumberFormat="1" applyFont="1" applyBorder="1" applyAlignment="1">
      <alignment horizontal="center" vertical="center"/>
    </xf>
    <xf numFmtId="0" fontId="51" fillId="6" borderId="31" xfId="0" applyNumberFormat="1" applyFont="1" applyFill="1" applyBorder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/>
    </xf>
    <xf numFmtId="0" fontId="51" fillId="6" borderId="12" xfId="0" applyNumberFormat="1" applyFont="1" applyFill="1" applyBorder="1" applyAlignment="1">
      <alignment horizontal="center" vertical="center"/>
    </xf>
    <xf numFmtId="0" fontId="52" fillId="6" borderId="29" xfId="0" applyFont="1" applyFill="1" applyBorder="1" applyAlignment="1">
      <alignment horizontal="center" vertical="center"/>
    </xf>
    <xf numFmtId="0" fontId="51" fillId="6" borderId="36" xfId="0" applyFont="1" applyFill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/>
    </xf>
    <xf numFmtId="0" fontId="46" fillId="0" borderId="29" xfId="0" applyNumberFormat="1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6" borderId="29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6" borderId="13" xfId="0" applyFont="1" applyFill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0" fontId="51" fillId="6" borderId="11" xfId="0" applyNumberFormat="1" applyFont="1" applyFill="1" applyBorder="1" applyAlignment="1">
      <alignment horizontal="center" vertical="center"/>
    </xf>
    <xf numFmtId="20" fontId="52" fillId="33" borderId="29" xfId="0" applyNumberFormat="1" applyFont="1" applyFill="1" applyBorder="1" applyAlignment="1">
      <alignment horizontal="center" vertical="center"/>
    </xf>
    <xf numFmtId="20" fontId="51" fillId="33" borderId="29" xfId="0" applyNumberFormat="1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51" fillId="33" borderId="29" xfId="0" applyNumberFormat="1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20" fontId="52" fillId="6" borderId="12" xfId="0" applyNumberFormat="1" applyFont="1" applyFill="1" applyBorder="1" applyAlignment="1">
      <alignment horizontal="center" vertical="center"/>
    </xf>
    <xf numFmtId="0" fontId="46" fillId="6" borderId="49" xfId="0" applyFont="1" applyFill="1" applyBorder="1" applyAlignment="1">
      <alignment horizontal="center" vertical="center"/>
    </xf>
    <xf numFmtId="20" fontId="51" fillId="6" borderId="38" xfId="0" applyNumberFormat="1" applyFont="1" applyFill="1" applyBorder="1" applyAlignment="1">
      <alignment horizontal="center" vertical="center"/>
    </xf>
    <xf numFmtId="0" fontId="51" fillId="6" borderId="24" xfId="0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0" fontId="51" fillId="6" borderId="16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1" fillId="6" borderId="23" xfId="0" applyNumberFormat="1" applyFont="1" applyFill="1" applyBorder="1" applyAlignment="1">
      <alignment horizontal="center" vertical="center"/>
    </xf>
    <xf numFmtId="0" fontId="51" fillId="6" borderId="18" xfId="0" applyFont="1" applyFill="1" applyBorder="1" applyAlignment="1">
      <alignment horizontal="center" vertical="center"/>
    </xf>
    <xf numFmtId="0" fontId="51" fillId="6" borderId="23" xfId="0" applyFont="1" applyFill="1" applyBorder="1" applyAlignment="1">
      <alignment horizontal="center" vertical="center"/>
    </xf>
    <xf numFmtId="0" fontId="51" fillId="6" borderId="14" xfId="0" applyFont="1" applyFill="1" applyBorder="1" applyAlignment="1">
      <alignment horizontal="center" vertical="center"/>
    </xf>
    <xf numFmtId="0" fontId="46" fillId="6" borderId="20" xfId="0" applyFont="1" applyFill="1" applyBorder="1" applyAlignment="1">
      <alignment horizontal="center" vertical="center"/>
    </xf>
    <xf numFmtId="0" fontId="46" fillId="6" borderId="36" xfId="0" applyFont="1" applyFill="1" applyBorder="1" applyAlignment="1">
      <alignment horizontal="center" vertical="center"/>
    </xf>
    <xf numFmtId="0" fontId="46" fillId="6" borderId="14" xfId="0" applyFont="1" applyFill="1" applyBorder="1" applyAlignment="1">
      <alignment horizontal="center" vertical="center"/>
    </xf>
    <xf numFmtId="0" fontId="46" fillId="6" borderId="44" xfId="0" applyFont="1" applyFill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6" borderId="23" xfId="0" applyFont="1" applyFill="1" applyBorder="1" applyAlignment="1">
      <alignment horizontal="center" vertical="center"/>
    </xf>
    <xf numFmtId="0" fontId="52" fillId="6" borderId="14" xfId="0" applyFont="1" applyFill="1" applyBorder="1" applyAlignment="1">
      <alignment horizontal="center" vertical="center"/>
    </xf>
    <xf numFmtId="0" fontId="46" fillId="6" borderId="54" xfId="0" applyFont="1" applyFill="1" applyBorder="1" applyAlignment="1">
      <alignment horizontal="center" vertical="center"/>
    </xf>
    <xf numFmtId="0" fontId="46" fillId="6" borderId="55" xfId="0" applyFont="1" applyFill="1" applyBorder="1" applyAlignment="1">
      <alignment horizontal="center" vertical="center"/>
    </xf>
    <xf numFmtId="0" fontId="46" fillId="6" borderId="23" xfId="0" applyFont="1" applyFill="1" applyBorder="1" applyAlignment="1">
      <alignment horizontal="center" vertical="center"/>
    </xf>
    <xf numFmtId="20" fontId="52" fillId="6" borderId="18" xfId="0" applyNumberFormat="1" applyFont="1" applyFill="1" applyBorder="1" applyAlignment="1">
      <alignment horizontal="center" vertical="center"/>
    </xf>
    <xf numFmtId="20" fontId="51" fillId="6" borderId="13" xfId="0" applyNumberFormat="1" applyFont="1" applyFill="1" applyBorder="1" applyAlignment="1">
      <alignment horizontal="center" vertical="center"/>
    </xf>
    <xf numFmtId="20" fontId="46" fillId="6" borderId="13" xfId="0" applyNumberFormat="1" applyFont="1" applyFill="1" applyBorder="1" applyAlignment="1">
      <alignment horizontal="center" vertical="center"/>
    </xf>
    <xf numFmtId="0" fontId="46" fillId="6" borderId="24" xfId="0" applyFont="1" applyFill="1" applyBorder="1" applyAlignment="1">
      <alignment horizontal="center" vertical="center"/>
    </xf>
    <xf numFmtId="20" fontId="46" fillId="6" borderId="16" xfId="0" applyNumberFormat="1" applyFont="1" applyFill="1" applyBorder="1" applyAlignment="1">
      <alignment horizontal="center" vertical="center"/>
    </xf>
    <xf numFmtId="0" fontId="46" fillId="6" borderId="18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6" borderId="16" xfId="0" applyFont="1" applyFill="1" applyBorder="1" applyAlignment="1">
      <alignment horizontal="center" vertical="center"/>
    </xf>
    <xf numFmtId="20" fontId="46" fillId="6" borderId="23" xfId="0" applyNumberFormat="1" applyFont="1" applyFill="1" applyBorder="1" applyAlignment="1">
      <alignment horizontal="center" vertical="center"/>
    </xf>
    <xf numFmtId="20" fontId="46" fillId="0" borderId="12" xfId="0" applyNumberFormat="1" applyFont="1" applyBorder="1" applyAlignment="1">
      <alignment horizontal="center" vertical="center"/>
    </xf>
    <xf numFmtId="20" fontId="46" fillId="6" borderId="25" xfId="0" applyNumberFormat="1" applyFont="1" applyFill="1" applyBorder="1" applyAlignment="1">
      <alignment horizontal="center" vertical="center"/>
    </xf>
    <xf numFmtId="20" fontId="46" fillId="6" borderId="20" xfId="0" applyNumberFormat="1" applyFont="1" applyFill="1" applyBorder="1" applyAlignment="1">
      <alignment horizontal="center" vertical="center"/>
    </xf>
    <xf numFmtId="20" fontId="46" fillId="6" borderId="22" xfId="0" applyNumberFormat="1" applyFont="1" applyFill="1" applyBorder="1" applyAlignment="1">
      <alignment horizontal="center" vertical="center"/>
    </xf>
    <xf numFmtId="0" fontId="51" fillId="6" borderId="44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3" fillId="0" borderId="56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46" fillId="0" borderId="41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53" fillId="0" borderId="6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</xdr:row>
      <xdr:rowOff>66675</xdr:rowOff>
    </xdr:from>
    <xdr:to>
      <xdr:col>5</xdr:col>
      <xdr:colOff>561975</xdr:colOff>
      <xdr:row>75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66770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57">
      <selection activeCell="B9" sqref="B9"/>
    </sheetView>
  </sheetViews>
  <sheetFormatPr defaultColWidth="9.140625" defaultRowHeight="15"/>
  <cols>
    <col min="1" max="1" width="5.7109375" style="0" customWidth="1"/>
    <col min="2" max="2" width="27.421875" style="0" customWidth="1"/>
    <col min="3" max="3" width="13.140625" style="0" customWidth="1"/>
    <col min="4" max="4" width="14.7109375" style="0" customWidth="1"/>
    <col min="5" max="5" width="30.7109375" style="0" customWidth="1"/>
    <col min="6" max="6" width="26.7109375" style="0" customWidth="1"/>
  </cols>
  <sheetData>
    <row r="1" spans="1:6" ht="26.25" customHeight="1">
      <c r="A1" s="244" t="s">
        <v>5</v>
      </c>
      <c r="B1" s="245"/>
      <c r="C1" s="246" t="s">
        <v>45</v>
      </c>
      <c r="D1" s="247"/>
      <c r="E1" s="8" t="s">
        <v>112</v>
      </c>
      <c r="F1" s="9" t="s">
        <v>29</v>
      </c>
    </row>
    <row r="2" spans="1:7" ht="26.25" customHeight="1">
      <c r="A2" s="248" t="s">
        <v>65</v>
      </c>
      <c r="B2" s="249"/>
      <c r="C2" s="249" t="s">
        <v>64</v>
      </c>
      <c r="D2" s="249"/>
      <c r="E2" s="10" t="s">
        <v>67</v>
      </c>
      <c r="F2" s="11" t="s">
        <v>70</v>
      </c>
      <c r="G2" t="s">
        <v>51</v>
      </c>
    </row>
    <row r="3" spans="1:7" ht="26.25" customHeight="1">
      <c r="A3" s="248" t="s">
        <v>66</v>
      </c>
      <c r="B3" s="249"/>
      <c r="C3" s="249" t="s">
        <v>63</v>
      </c>
      <c r="D3" s="249"/>
      <c r="E3" s="10" t="s">
        <v>68</v>
      </c>
      <c r="F3" s="11" t="s">
        <v>54</v>
      </c>
      <c r="G3" t="s">
        <v>52</v>
      </c>
    </row>
    <row r="4" ht="14.25" thickBot="1"/>
    <row r="5" spans="1:9" s="1" customFormat="1" ht="18" customHeight="1" thickBot="1">
      <c r="A5" s="22" t="s">
        <v>0</v>
      </c>
      <c r="B5" s="19" t="s">
        <v>1</v>
      </c>
      <c r="C5" s="3" t="s">
        <v>3</v>
      </c>
      <c r="D5" s="3" t="s">
        <v>4</v>
      </c>
      <c r="E5" s="3" t="s">
        <v>2</v>
      </c>
      <c r="F5" s="7" t="s">
        <v>6</v>
      </c>
      <c r="G5" s="4"/>
      <c r="H5" s="4"/>
      <c r="I5" s="4"/>
    </row>
    <row r="6" spans="1:9" s="1" customFormat="1" ht="18" customHeight="1">
      <c r="A6" s="38" t="s">
        <v>18</v>
      </c>
      <c r="B6" s="39" t="s">
        <v>17</v>
      </c>
      <c r="C6" s="40" t="s">
        <v>11</v>
      </c>
      <c r="D6" s="32" t="s">
        <v>9</v>
      </c>
      <c r="E6" s="32"/>
      <c r="F6" s="33" t="s">
        <v>14</v>
      </c>
      <c r="G6" s="4"/>
      <c r="H6" s="4"/>
      <c r="I6" s="4"/>
    </row>
    <row r="7" spans="1:9" s="1" customFormat="1" ht="18" customHeight="1">
      <c r="A7" s="23">
        <v>1</v>
      </c>
      <c r="B7" s="20" t="s">
        <v>7</v>
      </c>
      <c r="C7" s="12">
        <v>0.5</v>
      </c>
      <c r="D7" s="5">
        <v>0</v>
      </c>
      <c r="E7" s="30" t="s">
        <v>73</v>
      </c>
      <c r="F7" s="16" t="s">
        <v>13</v>
      </c>
      <c r="G7" s="4"/>
      <c r="H7" s="4"/>
      <c r="I7" s="4"/>
    </row>
    <row r="8" spans="1:9" s="1" customFormat="1" ht="18" customHeight="1">
      <c r="A8" s="23">
        <v>2</v>
      </c>
      <c r="B8" s="20" t="s">
        <v>8</v>
      </c>
      <c r="C8" s="5">
        <v>1.2</v>
      </c>
      <c r="D8" s="5">
        <v>1.2</v>
      </c>
      <c r="E8" s="30"/>
      <c r="F8" s="16" t="s">
        <v>15</v>
      </c>
      <c r="G8" s="4"/>
      <c r="H8" s="4"/>
      <c r="I8" s="4"/>
    </row>
    <row r="9" spans="1:9" s="1" customFormat="1" ht="18" customHeight="1">
      <c r="A9" s="23">
        <v>3</v>
      </c>
      <c r="B9" s="20" t="s">
        <v>10</v>
      </c>
      <c r="C9" s="5">
        <v>0.9</v>
      </c>
      <c r="D9" s="5">
        <f>C9+D8</f>
        <v>2.1</v>
      </c>
      <c r="E9" s="30"/>
      <c r="F9" s="16" t="s">
        <v>16</v>
      </c>
      <c r="G9" s="4"/>
      <c r="H9" s="4"/>
      <c r="I9" s="4"/>
    </row>
    <row r="10" spans="1:9" s="1" customFormat="1" ht="18" customHeight="1">
      <c r="A10" s="23">
        <v>4</v>
      </c>
      <c r="B10" s="20" t="s">
        <v>12</v>
      </c>
      <c r="C10" s="5">
        <v>1</v>
      </c>
      <c r="D10" s="5">
        <f aca="true" t="shared" si="0" ref="D10:D22">C10+D9</f>
        <v>3.1</v>
      </c>
      <c r="E10" s="30"/>
      <c r="F10" s="16" t="s">
        <v>19</v>
      </c>
      <c r="G10" s="4"/>
      <c r="H10" s="4"/>
      <c r="I10" s="4"/>
    </row>
    <row r="11" spans="1:9" s="1" customFormat="1" ht="18" customHeight="1">
      <c r="A11" s="23">
        <v>5</v>
      </c>
      <c r="B11" s="20" t="s">
        <v>20</v>
      </c>
      <c r="C11" s="5">
        <v>1.3</v>
      </c>
      <c r="D11" s="5">
        <f t="shared" si="0"/>
        <v>4.4</v>
      </c>
      <c r="E11" s="30"/>
      <c r="F11" s="16" t="s">
        <v>21</v>
      </c>
      <c r="G11" s="4"/>
      <c r="H11" s="4"/>
      <c r="I11" s="4"/>
    </row>
    <row r="12" spans="1:9" s="1" customFormat="1" ht="18" customHeight="1">
      <c r="A12" s="23">
        <v>6</v>
      </c>
      <c r="B12" s="20" t="s">
        <v>22</v>
      </c>
      <c r="C12" s="5">
        <v>1.3</v>
      </c>
      <c r="D12" s="5">
        <f t="shared" si="0"/>
        <v>5.7</v>
      </c>
      <c r="E12" s="30"/>
      <c r="F12" s="16" t="s">
        <v>23</v>
      </c>
      <c r="G12" s="4"/>
      <c r="H12" s="4"/>
      <c r="I12" s="4"/>
    </row>
    <row r="13" spans="1:9" s="1" customFormat="1" ht="18" customHeight="1">
      <c r="A13" s="23">
        <v>7</v>
      </c>
      <c r="B13" s="20" t="s">
        <v>24</v>
      </c>
      <c r="C13" s="5">
        <v>1.1</v>
      </c>
      <c r="D13" s="5">
        <f t="shared" si="0"/>
        <v>6.800000000000001</v>
      </c>
      <c r="E13" s="30" t="s">
        <v>79</v>
      </c>
      <c r="F13" s="16" t="s">
        <v>26</v>
      </c>
      <c r="G13" s="4"/>
      <c r="H13" s="4"/>
      <c r="I13" s="4"/>
    </row>
    <row r="14" spans="1:9" s="1" customFormat="1" ht="18" customHeight="1">
      <c r="A14" s="23">
        <v>8</v>
      </c>
      <c r="B14" s="20" t="s">
        <v>25</v>
      </c>
      <c r="C14" s="5">
        <v>0.7</v>
      </c>
      <c r="D14" s="5">
        <f t="shared" si="0"/>
        <v>7.500000000000001</v>
      </c>
      <c r="E14" s="30" t="s">
        <v>80</v>
      </c>
      <c r="F14" s="16" t="s">
        <v>27</v>
      </c>
      <c r="G14" s="4"/>
      <c r="H14" s="4"/>
      <c r="I14" s="4"/>
    </row>
    <row r="15" spans="1:9" s="1" customFormat="1" ht="18" customHeight="1">
      <c r="A15" s="23">
        <v>9</v>
      </c>
      <c r="B15" s="20" t="s">
        <v>28</v>
      </c>
      <c r="C15" s="5">
        <v>0.5</v>
      </c>
      <c r="D15" s="5">
        <f t="shared" si="0"/>
        <v>8</v>
      </c>
      <c r="E15" s="30"/>
      <c r="F15" s="16" t="s">
        <v>30</v>
      </c>
      <c r="G15" s="4"/>
      <c r="H15" s="4"/>
      <c r="I15" s="4"/>
    </row>
    <row r="16" spans="1:9" s="1" customFormat="1" ht="18" customHeight="1">
      <c r="A16" s="23">
        <v>10</v>
      </c>
      <c r="B16" s="20" t="s">
        <v>31</v>
      </c>
      <c r="C16" s="5">
        <v>0.6</v>
      </c>
      <c r="D16" s="5">
        <f t="shared" si="0"/>
        <v>8.6</v>
      </c>
      <c r="E16" s="30"/>
      <c r="F16" s="16" t="s">
        <v>33</v>
      </c>
      <c r="G16" s="4"/>
      <c r="H16" s="4"/>
      <c r="I16" s="4"/>
    </row>
    <row r="17" spans="1:9" s="1" customFormat="1" ht="18" customHeight="1">
      <c r="A17" s="23">
        <v>11</v>
      </c>
      <c r="B17" s="20" t="s">
        <v>32</v>
      </c>
      <c r="C17" s="5">
        <v>0.7</v>
      </c>
      <c r="D17" s="5">
        <f t="shared" si="0"/>
        <v>9.299999999999999</v>
      </c>
      <c r="E17" s="30" t="s">
        <v>76</v>
      </c>
      <c r="F17" s="16" t="s">
        <v>34</v>
      </c>
      <c r="G17" s="4"/>
      <c r="H17" s="4"/>
      <c r="I17" s="4"/>
    </row>
    <row r="18" spans="1:9" s="1" customFormat="1" ht="18" customHeight="1">
      <c r="A18" s="23">
        <v>12</v>
      </c>
      <c r="B18" s="20" t="s">
        <v>35</v>
      </c>
      <c r="C18" s="5">
        <v>0.9</v>
      </c>
      <c r="D18" s="5">
        <f t="shared" si="0"/>
        <v>10.2</v>
      </c>
      <c r="E18" s="30"/>
      <c r="F18" s="16" t="s">
        <v>40</v>
      </c>
      <c r="G18" s="4"/>
      <c r="H18" s="4"/>
      <c r="I18" s="4"/>
    </row>
    <row r="19" spans="1:9" s="1" customFormat="1" ht="18" customHeight="1" thickBot="1">
      <c r="A19" s="35">
        <v>13</v>
      </c>
      <c r="B19" s="36" t="s">
        <v>36</v>
      </c>
      <c r="C19" s="25">
        <v>1</v>
      </c>
      <c r="D19" s="25">
        <f t="shared" si="0"/>
        <v>11.2</v>
      </c>
      <c r="E19" s="59" t="s">
        <v>78</v>
      </c>
      <c r="F19" s="37" t="s">
        <v>39</v>
      </c>
      <c r="G19" s="4"/>
      <c r="H19" s="4"/>
      <c r="I19" s="4"/>
    </row>
    <row r="20" spans="1:9" s="1" customFormat="1" ht="18" customHeight="1">
      <c r="A20" s="51">
        <v>14</v>
      </c>
      <c r="B20" s="159" t="s">
        <v>37</v>
      </c>
      <c r="C20" s="27">
        <v>1.2</v>
      </c>
      <c r="D20" s="27">
        <f t="shared" si="0"/>
        <v>12.399999999999999</v>
      </c>
      <c r="E20" s="41"/>
      <c r="F20" s="42" t="s">
        <v>38</v>
      </c>
      <c r="G20" s="4"/>
      <c r="H20" s="4"/>
      <c r="I20" s="4"/>
    </row>
    <row r="21" spans="1:9" s="1" customFormat="1" ht="18" customHeight="1">
      <c r="A21" s="23">
        <v>15</v>
      </c>
      <c r="B21" s="20" t="s">
        <v>41</v>
      </c>
      <c r="C21" s="5">
        <v>2.7</v>
      </c>
      <c r="D21" s="5">
        <f t="shared" si="0"/>
        <v>15.099999999999998</v>
      </c>
      <c r="E21" s="30"/>
      <c r="F21" s="16" t="s">
        <v>42</v>
      </c>
      <c r="G21" s="4"/>
      <c r="H21" s="4"/>
      <c r="I21" s="4"/>
    </row>
    <row r="22" spans="1:9" s="1" customFormat="1" ht="18" customHeight="1" thickBot="1">
      <c r="A22" s="24">
        <v>16</v>
      </c>
      <c r="B22" s="21" t="s">
        <v>43</v>
      </c>
      <c r="C22" s="17">
        <v>1.3</v>
      </c>
      <c r="D22" s="17">
        <f t="shared" si="0"/>
        <v>16.4</v>
      </c>
      <c r="E22" s="43" t="s">
        <v>113</v>
      </c>
      <c r="F22" s="18" t="s">
        <v>44</v>
      </c>
      <c r="G22" s="4"/>
      <c r="H22" s="4"/>
      <c r="I22" s="4"/>
    </row>
    <row r="23" spans="1:9" s="1" customFormat="1" ht="18" customHeight="1" thickBot="1">
      <c r="A23" s="154" t="s">
        <v>75</v>
      </c>
      <c r="B23" s="155" t="s">
        <v>46</v>
      </c>
      <c r="C23" s="156">
        <v>1.8</v>
      </c>
      <c r="D23" s="156">
        <f>C23+D19</f>
        <v>13</v>
      </c>
      <c r="E23" s="157" t="s">
        <v>74</v>
      </c>
      <c r="F23" s="158" t="s">
        <v>81</v>
      </c>
      <c r="G23" s="4"/>
      <c r="H23" s="4"/>
      <c r="I23" s="4"/>
    </row>
    <row r="24" spans="1:9" s="1" customFormat="1" ht="18" customHeight="1">
      <c r="A24" s="14"/>
      <c r="B24" s="4"/>
      <c r="C24" s="4"/>
      <c r="D24" s="4"/>
      <c r="E24" s="4"/>
      <c r="F24" s="13"/>
      <c r="G24" s="4"/>
      <c r="H24" s="4"/>
      <c r="I24" s="4"/>
    </row>
    <row r="25" spans="1:9" s="1" customFormat="1" ht="18" customHeight="1" thickBot="1">
      <c r="A25" s="14"/>
      <c r="B25" s="4"/>
      <c r="C25" s="4"/>
      <c r="D25" s="4"/>
      <c r="E25" s="4"/>
      <c r="F25" s="13"/>
      <c r="G25" s="4"/>
      <c r="H25" s="4"/>
      <c r="I25" s="4"/>
    </row>
    <row r="26" spans="1:9" s="1" customFormat="1" ht="18" customHeight="1" thickBot="1">
      <c r="A26" s="22" t="s">
        <v>0</v>
      </c>
      <c r="B26" s="44" t="s">
        <v>1</v>
      </c>
      <c r="C26" s="45" t="s">
        <v>47</v>
      </c>
      <c r="D26" s="46" t="s">
        <v>48</v>
      </c>
      <c r="E26" s="30" t="s">
        <v>49</v>
      </c>
      <c r="F26" s="4"/>
      <c r="G26" s="4"/>
      <c r="H26" s="4"/>
      <c r="I26" s="4"/>
    </row>
    <row r="27" spans="1:9" s="1" customFormat="1" ht="18" customHeight="1">
      <c r="A27" s="38" t="s">
        <v>18</v>
      </c>
      <c r="B27" s="39" t="s">
        <v>17</v>
      </c>
      <c r="C27" s="6"/>
      <c r="D27" s="47"/>
      <c r="E27" s="30"/>
      <c r="F27" s="4"/>
      <c r="G27" s="4"/>
      <c r="H27" s="4"/>
      <c r="I27" s="4"/>
    </row>
    <row r="28" spans="1:9" s="1" customFormat="1" ht="18" customHeight="1">
      <c r="A28" s="23">
        <v>1</v>
      </c>
      <c r="B28" s="20" t="s">
        <v>7</v>
      </c>
      <c r="C28" s="5">
        <v>0</v>
      </c>
      <c r="D28" s="48">
        <v>0</v>
      </c>
      <c r="E28" s="30"/>
      <c r="F28" s="4"/>
      <c r="G28" s="4"/>
      <c r="H28" s="4"/>
      <c r="I28" s="4"/>
    </row>
    <row r="29" spans="1:9" s="1" customFormat="1" ht="18" customHeight="1">
      <c r="A29" s="23">
        <v>2</v>
      </c>
      <c r="B29" s="20" t="s">
        <v>8</v>
      </c>
      <c r="C29" s="5">
        <v>2</v>
      </c>
      <c r="D29" s="48" t="s">
        <v>50</v>
      </c>
      <c r="E29" s="30"/>
      <c r="F29" s="4"/>
      <c r="G29" s="4"/>
      <c r="H29" s="4"/>
      <c r="I29" s="4"/>
    </row>
    <row r="30" spans="1:9" s="1" customFormat="1" ht="18" customHeight="1">
      <c r="A30" s="23">
        <v>3</v>
      </c>
      <c r="B30" s="20" t="s">
        <v>10</v>
      </c>
      <c r="C30" s="5">
        <v>4</v>
      </c>
      <c r="D30" s="48">
        <v>3</v>
      </c>
      <c r="E30" s="30"/>
      <c r="F30" s="4"/>
      <c r="G30" s="4"/>
      <c r="H30" s="4"/>
      <c r="I30" s="4"/>
    </row>
    <row r="31" spans="1:9" s="1" customFormat="1" ht="18" customHeight="1">
      <c r="A31" s="23">
        <v>4</v>
      </c>
      <c r="B31" s="20" t="s">
        <v>12</v>
      </c>
      <c r="C31" s="5">
        <v>6</v>
      </c>
      <c r="D31" s="48">
        <v>5</v>
      </c>
      <c r="E31" s="30"/>
      <c r="F31" s="4"/>
      <c r="G31" s="4"/>
      <c r="H31" s="4"/>
      <c r="I31" s="4"/>
    </row>
    <row r="32" spans="1:9" s="1" customFormat="1" ht="18" customHeight="1">
      <c r="A32" s="23">
        <v>5</v>
      </c>
      <c r="B32" s="20" t="s">
        <v>20</v>
      </c>
      <c r="C32" s="5">
        <v>8</v>
      </c>
      <c r="D32" s="48" t="s">
        <v>50</v>
      </c>
      <c r="E32" s="30"/>
      <c r="F32" s="4"/>
      <c r="G32" s="4"/>
      <c r="H32" s="4"/>
      <c r="I32" s="4"/>
    </row>
    <row r="33" spans="1:9" s="1" customFormat="1" ht="18" customHeight="1">
      <c r="A33" s="23">
        <v>6</v>
      </c>
      <c r="B33" s="20" t="s">
        <v>22</v>
      </c>
      <c r="C33" s="5">
        <v>11</v>
      </c>
      <c r="D33" s="48">
        <v>8</v>
      </c>
      <c r="E33" s="30"/>
      <c r="F33" s="4"/>
      <c r="G33" s="4"/>
      <c r="H33" s="4"/>
      <c r="I33" s="4"/>
    </row>
    <row r="34" spans="1:9" s="1" customFormat="1" ht="18" customHeight="1">
      <c r="A34" s="23">
        <v>7</v>
      </c>
      <c r="B34" s="20" t="s">
        <v>24</v>
      </c>
      <c r="C34" s="5">
        <v>13</v>
      </c>
      <c r="D34" s="48">
        <v>10</v>
      </c>
      <c r="E34" s="30" t="s">
        <v>53</v>
      </c>
      <c r="F34" s="4"/>
      <c r="G34" s="4"/>
      <c r="H34" s="4"/>
      <c r="I34" s="4"/>
    </row>
    <row r="35" spans="1:9" s="1" customFormat="1" ht="18" customHeight="1">
      <c r="A35" s="23">
        <v>8</v>
      </c>
      <c r="B35" s="20" t="s">
        <v>25</v>
      </c>
      <c r="C35" s="5">
        <v>15</v>
      </c>
      <c r="D35" s="48">
        <v>12</v>
      </c>
      <c r="E35" s="30"/>
      <c r="F35" s="4"/>
      <c r="G35" s="4"/>
      <c r="H35" s="4"/>
      <c r="I35" s="4"/>
    </row>
    <row r="36" spans="1:9" s="1" customFormat="1" ht="18" customHeight="1">
      <c r="A36" s="23">
        <v>9</v>
      </c>
      <c r="B36" s="20" t="s">
        <v>28</v>
      </c>
      <c r="C36" s="5">
        <v>16</v>
      </c>
      <c r="D36" s="48" t="s">
        <v>50</v>
      </c>
      <c r="E36" s="30"/>
      <c r="F36" s="4"/>
      <c r="G36" s="4"/>
      <c r="H36" s="4"/>
      <c r="I36" s="4"/>
    </row>
    <row r="37" spans="1:5" s="1" customFormat="1" ht="18" customHeight="1">
      <c r="A37" s="23">
        <v>10</v>
      </c>
      <c r="B37" s="20" t="s">
        <v>31</v>
      </c>
      <c r="C37" s="5">
        <v>17</v>
      </c>
      <c r="D37" s="48" t="s">
        <v>50</v>
      </c>
      <c r="E37" s="30"/>
    </row>
    <row r="38" spans="1:5" s="1" customFormat="1" ht="18" customHeight="1">
      <c r="A38" s="23">
        <v>11</v>
      </c>
      <c r="B38" s="20" t="s">
        <v>32</v>
      </c>
      <c r="C38" s="5">
        <v>19</v>
      </c>
      <c r="D38" s="48">
        <v>15</v>
      </c>
      <c r="E38" s="30"/>
    </row>
    <row r="39" spans="1:5" s="1" customFormat="1" ht="18" customHeight="1">
      <c r="A39" s="23">
        <v>12</v>
      </c>
      <c r="B39" s="20" t="s">
        <v>35</v>
      </c>
      <c r="C39" s="5">
        <v>20</v>
      </c>
      <c r="D39" s="48" t="s">
        <v>50</v>
      </c>
      <c r="E39" s="30"/>
    </row>
    <row r="40" spans="1:5" s="1" customFormat="1" ht="18" customHeight="1">
      <c r="A40" s="23">
        <v>13</v>
      </c>
      <c r="B40" s="20" t="s">
        <v>36</v>
      </c>
      <c r="C40" s="5">
        <v>22</v>
      </c>
      <c r="D40" s="48">
        <v>17</v>
      </c>
      <c r="E40" s="30"/>
    </row>
    <row r="41" spans="1:5" s="1" customFormat="1" ht="18" customHeight="1" thickBot="1">
      <c r="A41" s="23" t="s">
        <v>55</v>
      </c>
      <c r="B41" s="21" t="s">
        <v>46</v>
      </c>
      <c r="C41" s="5">
        <v>25</v>
      </c>
      <c r="D41" s="48">
        <v>20</v>
      </c>
      <c r="E41" s="30"/>
    </row>
    <row r="42" s="1" customFormat="1" ht="18" customHeight="1"/>
    <row r="43" s="1" customFormat="1" ht="18" customHeight="1" thickBot="1"/>
    <row r="44" spans="1:6" s="1" customFormat="1" ht="18" customHeight="1" thickBot="1">
      <c r="A44" s="22" t="s">
        <v>0</v>
      </c>
      <c r="B44" s="19" t="s">
        <v>1</v>
      </c>
      <c r="C44" s="30" t="s">
        <v>47</v>
      </c>
      <c r="D44" s="46" t="s">
        <v>48</v>
      </c>
      <c r="E44" s="5"/>
      <c r="F44" s="4"/>
    </row>
    <row r="45" spans="1:7" s="1" customFormat="1" ht="18" customHeight="1">
      <c r="A45" s="38" t="s">
        <v>18</v>
      </c>
      <c r="B45" s="39" t="s">
        <v>17</v>
      </c>
      <c r="C45" s="5"/>
      <c r="D45" s="5"/>
      <c r="E45" s="5"/>
      <c r="F45" s="4"/>
      <c r="G45" s="4"/>
    </row>
    <row r="46" spans="1:7" s="1" customFormat="1" ht="18" customHeight="1">
      <c r="A46" s="23">
        <v>1</v>
      </c>
      <c r="B46" s="20" t="s">
        <v>7</v>
      </c>
      <c r="C46" s="5">
        <v>0</v>
      </c>
      <c r="D46" s="48">
        <v>0</v>
      </c>
      <c r="E46" s="5"/>
      <c r="F46" s="50"/>
      <c r="G46" s="4"/>
    </row>
    <row r="47" spans="1:7" s="1" customFormat="1" ht="18" customHeight="1">
      <c r="A47" s="23">
        <v>2</v>
      </c>
      <c r="B47" s="20" t="s">
        <v>8</v>
      </c>
      <c r="C47" s="5">
        <v>2</v>
      </c>
      <c r="D47" s="48" t="s">
        <v>84</v>
      </c>
      <c r="E47" s="5"/>
      <c r="F47" s="50"/>
      <c r="G47" s="4"/>
    </row>
    <row r="48" spans="1:7" s="1" customFormat="1" ht="18" customHeight="1">
      <c r="A48" s="23">
        <v>3</v>
      </c>
      <c r="B48" s="20" t="s">
        <v>10</v>
      </c>
      <c r="C48" s="5">
        <v>4</v>
      </c>
      <c r="D48" s="48">
        <v>3</v>
      </c>
      <c r="E48" s="5"/>
      <c r="F48" s="50"/>
      <c r="G48" s="4"/>
    </row>
    <row r="49" spans="1:7" s="1" customFormat="1" ht="18" customHeight="1">
      <c r="A49" s="23">
        <v>4</v>
      </c>
      <c r="B49" s="20" t="s">
        <v>12</v>
      </c>
      <c r="C49" s="5">
        <v>6</v>
      </c>
      <c r="D49" s="48">
        <v>5</v>
      </c>
      <c r="E49" s="5"/>
      <c r="F49" s="50"/>
      <c r="G49" s="4"/>
    </row>
    <row r="50" spans="1:7" s="1" customFormat="1" ht="18" customHeight="1">
      <c r="A50" s="23">
        <v>5</v>
      </c>
      <c r="B50" s="20" t="s">
        <v>20</v>
      </c>
      <c r="C50" s="5">
        <v>8</v>
      </c>
      <c r="D50" s="48" t="s">
        <v>84</v>
      </c>
      <c r="E50" s="5"/>
      <c r="F50" s="50"/>
      <c r="G50" s="4"/>
    </row>
    <row r="51" spans="1:7" s="1" customFormat="1" ht="18" customHeight="1">
      <c r="A51" s="23">
        <v>6</v>
      </c>
      <c r="B51" s="20" t="s">
        <v>22</v>
      </c>
      <c r="C51" s="5">
        <v>11</v>
      </c>
      <c r="D51" s="48">
        <v>8</v>
      </c>
      <c r="E51" s="5"/>
      <c r="F51" s="50"/>
      <c r="G51" s="4"/>
    </row>
    <row r="52" spans="1:7" s="1" customFormat="1" ht="18" customHeight="1">
      <c r="A52" s="23">
        <v>7</v>
      </c>
      <c r="B52" s="20" t="s">
        <v>24</v>
      </c>
      <c r="C52" s="5">
        <v>13</v>
      </c>
      <c r="D52" s="48">
        <v>10</v>
      </c>
      <c r="E52" s="5"/>
      <c r="F52" s="50"/>
      <c r="G52" s="4"/>
    </row>
    <row r="53" spans="1:7" s="1" customFormat="1" ht="18" customHeight="1">
      <c r="A53" s="23">
        <v>8</v>
      </c>
      <c r="B53" s="20" t="s">
        <v>25</v>
      </c>
      <c r="C53" s="5">
        <v>15</v>
      </c>
      <c r="D53" s="48">
        <v>12</v>
      </c>
      <c r="E53" s="5"/>
      <c r="F53" s="50"/>
      <c r="G53" s="4"/>
    </row>
    <row r="54" spans="1:7" s="1" customFormat="1" ht="18" customHeight="1">
      <c r="A54" s="23">
        <v>9</v>
      </c>
      <c r="B54" s="20" t="s">
        <v>28</v>
      </c>
      <c r="C54" s="5">
        <v>16</v>
      </c>
      <c r="D54" s="48" t="s">
        <v>84</v>
      </c>
      <c r="E54" s="5"/>
      <c r="F54" s="50"/>
      <c r="G54" s="4"/>
    </row>
    <row r="55" spans="1:7" s="1" customFormat="1" ht="18" customHeight="1">
      <c r="A55" s="23">
        <v>10</v>
      </c>
      <c r="B55" s="20" t="s">
        <v>31</v>
      </c>
      <c r="C55" s="5">
        <v>17</v>
      </c>
      <c r="D55" s="48" t="s">
        <v>84</v>
      </c>
      <c r="E55" s="5"/>
      <c r="F55" s="50"/>
      <c r="G55" s="4"/>
    </row>
    <row r="56" spans="1:7" s="1" customFormat="1" ht="18" customHeight="1">
      <c r="A56" s="23">
        <v>11</v>
      </c>
      <c r="B56" s="20" t="s">
        <v>32</v>
      </c>
      <c r="C56" s="5">
        <v>19</v>
      </c>
      <c r="D56" s="48">
        <v>15</v>
      </c>
      <c r="E56" s="5"/>
      <c r="F56" s="50"/>
      <c r="G56" s="4"/>
    </row>
    <row r="57" spans="1:7" s="1" customFormat="1" ht="18" customHeight="1">
      <c r="A57" s="23">
        <v>12</v>
      </c>
      <c r="B57" s="20" t="s">
        <v>35</v>
      </c>
      <c r="C57" s="5">
        <v>20</v>
      </c>
      <c r="D57" s="48" t="s">
        <v>84</v>
      </c>
      <c r="E57" s="5"/>
      <c r="F57" s="50"/>
      <c r="G57" s="4"/>
    </row>
    <row r="58" spans="1:7" s="1" customFormat="1" ht="18" customHeight="1">
      <c r="A58" s="23">
        <v>13</v>
      </c>
      <c r="B58" s="20" t="s">
        <v>36</v>
      </c>
      <c r="C58" s="5">
        <v>22</v>
      </c>
      <c r="D58" s="48">
        <v>17</v>
      </c>
      <c r="E58" s="5"/>
      <c r="F58" s="50"/>
      <c r="G58" s="4"/>
    </row>
    <row r="59" spans="1:7" s="1" customFormat="1" ht="18" customHeight="1">
      <c r="A59" s="23">
        <v>14</v>
      </c>
      <c r="B59" s="20" t="s">
        <v>37</v>
      </c>
      <c r="C59" s="5">
        <v>24</v>
      </c>
      <c r="D59" s="48">
        <v>19</v>
      </c>
      <c r="E59" s="5"/>
      <c r="F59" s="50"/>
      <c r="G59" s="4"/>
    </row>
    <row r="60" spans="1:7" s="1" customFormat="1" ht="18" customHeight="1">
      <c r="A60" s="23">
        <v>15</v>
      </c>
      <c r="B60" s="20" t="s">
        <v>41</v>
      </c>
      <c r="C60" s="5">
        <v>27</v>
      </c>
      <c r="D60" s="5">
        <v>22</v>
      </c>
      <c r="E60" s="5"/>
      <c r="F60" s="4"/>
      <c r="G60" s="4"/>
    </row>
    <row r="61" spans="1:7" s="1" customFormat="1" ht="18" customHeight="1">
      <c r="A61" s="23">
        <v>16</v>
      </c>
      <c r="B61" s="20" t="s">
        <v>43</v>
      </c>
      <c r="C61" s="5">
        <v>29</v>
      </c>
      <c r="D61" s="5">
        <v>24</v>
      </c>
      <c r="E61" s="5"/>
      <c r="F61" s="4"/>
      <c r="G61" s="4"/>
    </row>
    <row r="62" s="1" customFormat="1" ht="18" customHeight="1"/>
    <row r="63" s="1" customFormat="1" ht="18" customHeight="1"/>
    <row r="64" s="1" customFormat="1" ht="18" customHeight="1"/>
    <row r="65" spans="2:4" s="1" customFormat="1" ht="18" customHeight="1">
      <c r="B65" s="243" t="s">
        <v>77</v>
      </c>
      <c r="C65" s="243"/>
      <c r="D65" s="243"/>
    </row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 thickBot="1"/>
    <row r="79" spans="1:4" s="1" customFormat="1" ht="18" customHeight="1" thickBot="1">
      <c r="A79" s="22" t="s">
        <v>0</v>
      </c>
      <c r="B79" s="19" t="s">
        <v>1</v>
      </c>
      <c r="C79" s="64" t="s">
        <v>47</v>
      </c>
      <c r="D79" s="66" t="s">
        <v>48</v>
      </c>
    </row>
    <row r="80" spans="1:4" s="1" customFormat="1" ht="18" customHeight="1">
      <c r="A80" s="60">
        <v>16</v>
      </c>
      <c r="B80" s="135" t="s">
        <v>43</v>
      </c>
      <c r="C80" s="6">
        <v>0</v>
      </c>
      <c r="D80" s="137">
        <v>0</v>
      </c>
    </row>
    <row r="81" spans="1:4" s="1" customFormat="1" ht="18" customHeight="1">
      <c r="A81" s="23">
        <v>15</v>
      </c>
      <c r="B81" s="20" t="s">
        <v>41</v>
      </c>
      <c r="C81" s="5">
        <v>2</v>
      </c>
      <c r="D81" s="28">
        <v>2</v>
      </c>
    </row>
    <row r="82" spans="1:4" s="1" customFormat="1" ht="18" customHeight="1">
      <c r="A82" s="23">
        <v>14</v>
      </c>
      <c r="B82" s="20" t="s">
        <v>37</v>
      </c>
      <c r="C82" s="5">
        <v>5</v>
      </c>
      <c r="D82" s="28">
        <v>5</v>
      </c>
    </row>
    <row r="83" spans="1:4" s="1" customFormat="1" ht="18" customHeight="1">
      <c r="A83" s="23">
        <v>13</v>
      </c>
      <c r="B83" s="20" t="s">
        <v>36</v>
      </c>
      <c r="C83" s="5">
        <v>7</v>
      </c>
      <c r="D83" s="28">
        <v>7</v>
      </c>
    </row>
    <row r="84" spans="1:4" s="1" customFormat="1" ht="18" customHeight="1">
      <c r="A84" s="23">
        <v>12</v>
      </c>
      <c r="B84" s="20" t="s">
        <v>35</v>
      </c>
      <c r="C84" s="5">
        <v>8</v>
      </c>
      <c r="D84" s="28" t="s">
        <v>84</v>
      </c>
    </row>
    <row r="85" spans="1:4" s="1" customFormat="1" ht="18" customHeight="1">
      <c r="A85" s="23">
        <v>11</v>
      </c>
      <c r="B85" s="20" t="s">
        <v>32</v>
      </c>
      <c r="C85" s="5">
        <v>10</v>
      </c>
      <c r="D85" s="28">
        <v>9</v>
      </c>
    </row>
    <row r="86" spans="1:4" s="1" customFormat="1" ht="18" customHeight="1">
      <c r="A86" s="23">
        <v>10</v>
      </c>
      <c r="B86" s="20" t="s">
        <v>31</v>
      </c>
      <c r="C86" s="5">
        <v>11</v>
      </c>
      <c r="D86" s="28" t="s">
        <v>84</v>
      </c>
    </row>
    <row r="87" spans="1:4" s="1" customFormat="1" ht="18" customHeight="1">
      <c r="A87" s="23">
        <v>9</v>
      </c>
      <c r="B87" s="20" t="s">
        <v>28</v>
      </c>
      <c r="C87" s="5">
        <v>12</v>
      </c>
      <c r="D87" s="28" t="s">
        <v>84</v>
      </c>
    </row>
    <row r="88" spans="1:4" s="1" customFormat="1" ht="18" customHeight="1">
      <c r="A88" s="23">
        <v>8</v>
      </c>
      <c r="B88" s="20" t="s">
        <v>25</v>
      </c>
      <c r="C88" s="5">
        <v>14</v>
      </c>
      <c r="D88" s="28">
        <v>12</v>
      </c>
    </row>
    <row r="89" spans="1:4" s="1" customFormat="1" ht="18" customHeight="1">
      <c r="A89" s="23">
        <v>7</v>
      </c>
      <c r="B89" s="20" t="s">
        <v>24</v>
      </c>
      <c r="C89" s="5">
        <v>16</v>
      </c>
      <c r="D89" s="28">
        <v>14</v>
      </c>
    </row>
    <row r="90" spans="1:4" s="1" customFormat="1" ht="18" customHeight="1">
      <c r="A90" s="23">
        <v>6</v>
      </c>
      <c r="B90" s="20" t="s">
        <v>22</v>
      </c>
      <c r="C90" s="5">
        <v>18</v>
      </c>
      <c r="D90" s="28">
        <v>16</v>
      </c>
    </row>
    <row r="91" spans="1:4" s="1" customFormat="1" ht="18" customHeight="1">
      <c r="A91" s="23">
        <v>5</v>
      </c>
      <c r="B91" s="20" t="s">
        <v>20</v>
      </c>
      <c r="C91" s="5">
        <v>21</v>
      </c>
      <c r="D91" s="28" t="s">
        <v>84</v>
      </c>
    </row>
    <row r="92" spans="1:4" s="1" customFormat="1" ht="18" customHeight="1">
      <c r="A92" s="23">
        <v>4</v>
      </c>
      <c r="B92" s="20" t="s">
        <v>12</v>
      </c>
      <c r="C92" s="5">
        <v>23</v>
      </c>
      <c r="D92" s="28">
        <v>19</v>
      </c>
    </row>
    <row r="93" spans="1:4" s="1" customFormat="1" ht="18" customHeight="1">
      <c r="A93" s="23">
        <v>3</v>
      </c>
      <c r="B93" s="20" t="s">
        <v>10</v>
      </c>
      <c r="C93" s="5">
        <v>25</v>
      </c>
      <c r="D93" s="28">
        <v>21</v>
      </c>
    </row>
    <row r="94" spans="1:4" s="1" customFormat="1" ht="18" customHeight="1">
      <c r="A94" s="23">
        <v>2</v>
      </c>
      <c r="B94" s="20" t="s">
        <v>8</v>
      </c>
      <c r="C94" s="5">
        <v>27</v>
      </c>
      <c r="D94" s="28" t="s">
        <v>84</v>
      </c>
    </row>
    <row r="95" spans="1:4" s="1" customFormat="1" ht="18" customHeight="1" thickBot="1">
      <c r="A95" s="24">
        <v>1</v>
      </c>
      <c r="B95" s="21" t="s">
        <v>7</v>
      </c>
      <c r="C95" s="17">
        <v>29</v>
      </c>
      <c r="D95" s="138">
        <v>24</v>
      </c>
    </row>
    <row r="96" s="1" customFormat="1" ht="18" customHeight="1"/>
    <row r="97" s="1" customFormat="1" ht="18" customHeight="1" thickBot="1"/>
    <row r="98" spans="1:4" s="1" customFormat="1" ht="18" customHeight="1" thickBot="1">
      <c r="A98" s="2" t="s">
        <v>0</v>
      </c>
      <c r="B98" s="3" t="s">
        <v>1</v>
      </c>
      <c r="C98" s="64" t="s">
        <v>47</v>
      </c>
      <c r="D98" s="66" t="s">
        <v>48</v>
      </c>
    </row>
    <row r="99" spans="1:4" s="1" customFormat="1" ht="18" customHeight="1">
      <c r="A99" s="6" t="s">
        <v>85</v>
      </c>
      <c r="B99" s="6" t="s">
        <v>86</v>
      </c>
      <c r="C99" s="6">
        <v>0</v>
      </c>
      <c r="D99" s="6">
        <v>0</v>
      </c>
    </row>
    <row r="100" spans="1:4" s="1" customFormat="1" ht="18" customHeight="1">
      <c r="A100" s="5">
        <v>13</v>
      </c>
      <c r="B100" s="5" t="s">
        <v>36</v>
      </c>
      <c r="C100" s="5">
        <v>3</v>
      </c>
      <c r="D100" s="5">
        <v>3</v>
      </c>
    </row>
    <row r="101" spans="1:4" s="1" customFormat="1" ht="18" customHeight="1">
      <c r="A101" s="5">
        <v>12</v>
      </c>
      <c r="B101" s="5" t="s">
        <v>35</v>
      </c>
      <c r="C101" s="5">
        <v>4</v>
      </c>
      <c r="D101" s="5" t="s">
        <v>84</v>
      </c>
    </row>
    <row r="102" spans="1:4" s="1" customFormat="1" ht="18" customHeight="1">
      <c r="A102" s="5">
        <v>11</v>
      </c>
      <c r="B102" s="5" t="s">
        <v>32</v>
      </c>
      <c r="C102" s="5">
        <v>6</v>
      </c>
      <c r="D102" s="5">
        <v>5</v>
      </c>
    </row>
    <row r="103" spans="1:4" s="1" customFormat="1" ht="18" customHeight="1">
      <c r="A103" s="5">
        <v>10</v>
      </c>
      <c r="B103" s="5" t="s">
        <v>31</v>
      </c>
      <c r="C103" s="5">
        <v>7</v>
      </c>
      <c r="D103" s="5" t="s">
        <v>84</v>
      </c>
    </row>
    <row r="104" spans="1:4" s="1" customFormat="1" ht="18" customHeight="1">
      <c r="A104" s="5">
        <v>9</v>
      </c>
      <c r="B104" s="5" t="s">
        <v>28</v>
      </c>
      <c r="C104" s="5">
        <v>8</v>
      </c>
      <c r="D104" s="5" t="s">
        <v>84</v>
      </c>
    </row>
    <row r="105" spans="1:4" s="1" customFormat="1" ht="18" customHeight="1">
      <c r="A105" s="5">
        <v>8</v>
      </c>
      <c r="B105" s="5" t="s">
        <v>25</v>
      </c>
      <c r="C105" s="5">
        <v>10</v>
      </c>
      <c r="D105" s="5">
        <v>8</v>
      </c>
    </row>
    <row r="106" spans="1:4" s="1" customFormat="1" ht="18" customHeight="1">
      <c r="A106" s="5">
        <v>7</v>
      </c>
      <c r="B106" s="5" t="s">
        <v>24</v>
      </c>
      <c r="C106" s="5">
        <v>12</v>
      </c>
      <c r="D106" s="5">
        <v>10</v>
      </c>
    </row>
    <row r="107" spans="1:4" s="1" customFormat="1" ht="18" customHeight="1">
      <c r="A107" s="5">
        <v>6</v>
      </c>
      <c r="B107" s="5" t="s">
        <v>22</v>
      </c>
      <c r="C107" s="5">
        <v>14</v>
      </c>
      <c r="D107" s="5">
        <v>12</v>
      </c>
    </row>
    <row r="108" spans="1:4" s="1" customFormat="1" ht="18" customHeight="1">
      <c r="A108" s="5">
        <v>5</v>
      </c>
      <c r="B108" s="5" t="s">
        <v>20</v>
      </c>
      <c r="C108" s="5">
        <v>17</v>
      </c>
      <c r="D108" s="5" t="s">
        <v>84</v>
      </c>
    </row>
    <row r="109" spans="1:4" s="1" customFormat="1" ht="18" customHeight="1">
      <c r="A109" s="5">
        <v>4</v>
      </c>
      <c r="B109" s="5" t="s">
        <v>12</v>
      </c>
      <c r="C109" s="5">
        <v>19</v>
      </c>
      <c r="D109" s="5">
        <v>15</v>
      </c>
    </row>
    <row r="110" spans="1:4" s="1" customFormat="1" ht="18" customHeight="1">
      <c r="A110" s="5">
        <v>3</v>
      </c>
      <c r="B110" s="5" t="s">
        <v>10</v>
      </c>
      <c r="C110" s="5">
        <v>21</v>
      </c>
      <c r="D110" s="5">
        <v>17</v>
      </c>
    </row>
    <row r="111" spans="1:4" s="1" customFormat="1" ht="18" customHeight="1">
      <c r="A111" s="5">
        <v>2</v>
      </c>
      <c r="B111" s="5" t="s">
        <v>8</v>
      </c>
      <c r="C111" s="5">
        <v>23</v>
      </c>
      <c r="D111" s="5" t="s">
        <v>84</v>
      </c>
    </row>
    <row r="112" spans="1:4" s="1" customFormat="1" ht="18" customHeight="1">
      <c r="A112" s="5">
        <v>1</v>
      </c>
      <c r="B112" s="5" t="s">
        <v>7</v>
      </c>
      <c r="C112" s="5">
        <v>25</v>
      </c>
      <c r="D112" s="5">
        <v>20</v>
      </c>
    </row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/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="1" customFormat="1" ht="18" customHeight="1"/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="1" customFormat="1" ht="18" customHeight="1"/>
    <row r="146" s="1" customFormat="1" ht="18" customHeight="1"/>
    <row r="147" s="1" customFormat="1" ht="18" customHeight="1"/>
    <row r="148" s="1" customFormat="1" ht="18" customHeight="1"/>
    <row r="149" s="1" customFormat="1" ht="18" customHeight="1"/>
    <row r="150" s="1" customFormat="1" ht="18" customHeight="1"/>
    <row r="151" s="1" customFormat="1" ht="18" customHeight="1"/>
    <row r="152" s="1" customFormat="1" ht="18" customHeight="1"/>
    <row r="153" s="1" customFormat="1" ht="18" customHeight="1"/>
    <row r="154" s="1" customFormat="1" ht="18" customHeight="1"/>
    <row r="155" s="1" customFormat="1" ht="18" customHeight="1"/>
    <row r="156" s="1" customFormat="1" ht="18" customHeight="1"/>
    <row r="157" s="1" customFormat="1" ht="18" customHeight="1"/>
    <row r="158" s="1" customFormat="1" ht="18" customHeight="1"/>
    <row r="159" s="1" customFormat="1" ht="18" customHeight="1"/>
    <row r="160" s="1" customFormat="1" ht="18" customHeight="1"/>
    <row r="161" s="1" customFormat="1" ht="18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  <row r="166" s="1" customFormat="1" ht="18" customHeight="1"/>
    <row r="167" s="1" customFormat="1" ht="18" customHeight="1"/>
    <row r="168" s="1" customFormat="1" ht="18" customHeight="1"/>
    <row r="169" s="1" customFormat="1" ht="18" customHeight="1"/>
    <row r="170" s="1" customFormat="1" ht="18" customHeight="1"/>
    <row r="171" s="1" customFormat="1" ht="18" customHeight="1"/>
    <row r="172" s="1" customFormat="1" ht="18" customHeight="1"/>
    <row r="173" s="1" customFormat="1" ht="18" customHeight="1"/>
    <row r="174" s="1" customFormat="1" ht="18" customHeight="1"/>
    <row r="175" s="1" customFormat="1" ht="18" customHeight="1"/>
    <row r="176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="1" customFormat="1" ht="18" customHeight="1"/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</sheetData>
  <sheetProtection/>
  <mergeCells count="7">
    <mergeCell ref="B65:D65"/>
    <mergeCell ref="A1:B1"/>
    <mergeCell ref="C1:D1"/>
    <mergeCell ref="A2:B2"/>
    <mergeCell ref="C2:D2"/>
    <mergeCell ref="A3:B3"/>
    <mergeCell ref="C3:D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2" max="2" width="18.421875" style="0" customWidth="1"/>
    <col min="3" max="40" width="5.57421875" style="0" customWidth="1"/>
  </cols>
  <sheetData>
    <row r="1" spans="1:14" ht="30" customHeight="1" thickBot="1">
      <c r="A1" s="256" t="s">
        <v>69</v>
      </c>
      <c r="B1" s="257"/>
      <c r="N1" s="49"/>
    </row>
    <row r="2" spans="1:21" ht="21" customHeight="1" thickBot="1">
      <c r="A2" s="122" t="s">
        <v>56</v>
      </c>
      <c r="B2" s="123"/>
      <c r="C2" s="164" t="s">
        <v>61</v>
      </c>
      <c r="D2" s="165" t="s">
        <v>62</v>
      </c>
      <c r="E2" s="153" t="s">
        <v>71</v>
      </c>
      <c r="F2" s="153" t="s">
        <v>61</v>
      </c>
      <c r="G2" s="166" t="s">
        <v>62</v>
      </c>
      <c r="H2" s="153" t="s">
        <v>61</v>
      </c>
      <c r="I2" s="165" t="s">
        <v>72</v>
      </c>
      <c r="J2" s="165" t="s">
        <v>62</v>
      </c>
      <c r="K2" s="167" t="s">
        <v>61</v>
      </c>
      <c r="L2" s="153" t="s">
        <v>61</v>
      </c>
      <c r="M2" s="165" t="s">
        <v>62</v>
      </c>
      <c r="N2" s="153" t="s">
        <v>71</v>
      </c>
      <c r="O2" s="168" t="s">
        <v>72</v>
      </c>
      <c r="P2" s="52"/>
      <c r="Q2" s="160"/>
      <c r="R2" s="160"/>
      <c r="S2" s="160"/>
      <c r="T2" s="160"/>
      <c r="U2" s="52"/>
    </row>
    <row r="3" spans="1:21" ht="18" customHeight="1">
      <c r="A3" s="51">
        <v>1</v>
      </c>
      <c r="B3" s="139" t="s">
        <v>7</v>
      </c>
      <c r="C3" s="112">
        <v>0.4993055555555555</v>
      </c>
      <c r="D3" s="133">
        <v>0.5006944444444444</v>
      </c>
      <c r="E3" s="113">
        <v>6</v>
      </c>
      <c r="F3" s="113">
        <f>E3+5</f>
        <v>11</v>
      </c>
      <c r="G3" s="87">
        <v>19</v>
      </c>
      <c r="H3" s="115">
        <v>21</v>
      </c>
      <c r="I3" s="126">
        <f>H3+5</f>
        <v>26</v>
      </c>
      <c r="J3" s="86">
        <f>F3+20</f>
        <v>31</v>
      </c>
      <c r="K3" s="114">
        <f>G3+20</f>
        <v>39</v>
      </c>
      <c r="L3" s="113">
        <f>H3+20</f>
        <v>41</v>
      </c>
      <c r="M3" s="86">
        <f>I3+20</f>
        <v>46</v>
      </c>
      <c r="N3" s="113">
        <f>J3+20</f>
        <v>51</v>
      </c>
      <c r="O3" s="130">
        <v>0.5409722222222222</v>
      </c>
      <c r="P3" s="52"/>
      <c r="Q3" s="160"/>
      <c r="R3" s="160"/>
      <c r="S3" s="160"/>
      <c r="T3" s="160"/>
      <c r="U3" s="52"/>
    </row>
    <row r="4" spans="1:21" ht="18" customHeight="1">
      <c r="A4" s="23">
        <v>2</v>
      </c>
      <c r="B4" s="140" t="s">
        <v>8</v>
      </c>
      <c r="C4" s="116" t="s">
        <v>57</v>
      </c>
      <c r="D4" s="74">
        <v>3</v>
      </c>
      <c r="E4" s="107">
        <f aca="true" t="shared" si="0" ref="E4:E15">D4+5</f>
        <v>8</v>
      </c>
      <c r="F4" s="107">
        <f aca="true" t="shared" si="1" ref="F4:F14">E4+5</f>
        <v>13</v>
      </c>
      <c r="G4" s="82" t="s">
        <v>57</v>
      </c>
      <c r="H4" s="109">
        <f>D4+20</f>
        <v>23</v>
      </c>
      <c r="I4" s="124">
        <f aca="true" t="shared" si="2" ref="I4:I15">H4+5</f>
        <v>28</v>
      </c>
      <c r="J4" s="74">
        <f>F4+20</f>
        <v>33</v>
      </c>
      <c r="K4" s="108" t="s">
        <v>57</v>
      </c>
      <c r="L4" s="107">
        <f aca="true" t="shared" si="3" ref="L4:L11">H4+20</f>
        <v>43</v>
      </c>
      <c r="M4" s="106">
        <f>I4+20</f>
        <v>48</v>
      </c>
      <c r="N4" s="107">
        <f>J4+20</f>
        <v>53</v>
      </c>
      <c r="O4" s="128" t="s">
        <v>50</v>
      </c>
      <c r="P4" s="52"/>
      <c r="Q4" s="160"/>
      <c r="R4" s="160"/>
      <c r="S4" s="160"/>
      <c r="T4" s="160"/>
      <c r="U4" s="52"/>
    </row>
    <row r="5" spans="1:21" ht="18" customHeight="1">
      <c r="A5" s="23">
        <v>3</v>
      </c>
      <c r="B5" s="140" t="s">
        <v>10</v>
      </c>
      <c r="C5" s="116">
        <v>2</v>
      </c>
      <c r="D5" s="74">
        <v>5</v>
      </c>
      <c r="E5" s="107">
        <f t="shared" si="0"/>
        <v>10</v>
      </c>
      <c r="F5" s="107">
        <f t="shared" si="1"/>
        <v>15</v>
      </c>
      <c r="G5" s="82">
        <f>C5+20</f>
        <v>22</v>
      </c>
      <c r="H5" s="109">
        <f aca="true" t="shared" si="4" ref="H5:H15">D5+20</f>
        <v>25</v>
      </c>
      <c r="I5" s="124">
        <f t="shared" si="2"/>
        <v>30</v>
      </c>
      <c r="J5" s="74">
        <f>F5+20</f>
        <v>35</v>
      </c>
      <c r="K5" s="108">
        <f aca="true" t="shared" si="5" ref="K5:K15">G5+20</f>
        <v>42</v>
      </c>
      <c r="L5" s="107">
        <f t="shared" si="3"/>
        <v>45</v>
      </c>
      <c r="M5" s="106">
        <f>I5+20</f>
        <v>50</v>
      </c>
      <c r="N5" s="107">
        <f>J5+20</f>
        <v>55</v>
      </c>
      <c r="O5" s="161">
        <f>K5-40</f>
        <v>2</v>
      </c>
      <c r="P5" s="52"/>
      <c r="Q5" s="160"/>
      <c r="R5" s="160"/>
      <c r="S5" s="160"/>
      <c r="T5" s="160"/>
      <c r="U5" s="52"/>
    </row>
    <row r="6" spans="1:21" ht="18" customHeight="1">
      <c r="A6" s="23">
        <v>4</v>
      </c>
      <c r="B6" s="140" t="s">
        <v>12</v>
      </c>
      <c r="C6" s="116">
        <v>4</v>
      </c>
      <c r="D6" s="74">
        <v>7</v>
      </c>
      <c r="E6" s="107">
        <f t="shared" si="0"/>
        <v>12</v>
      </c>
      <c r="F6" s="107">
        <f t="shared" si="1"/>
        <v>17</v>
      </c>
      <c r="G6" s="82">
        <f aca="true" t="shared" si="6" ref="G6:G15">C6+20</f>
        <v>24</v>
      </c>
      <c r="H6" s="109">
        <f t="shared" si="4"/>
        <v>27</v>
      </c>
      <c r="I6" s="124">
        <f t="shared" si="2"/>
        <v>32</v>
      </c>
      <c r="J6" s="74">
        <f>F6+20</f>
        <v>37</v>
      </c>
      <c r="K6" s="108">
        <f t="shared" si="5"/>
        <v>44</v>
      </c>
      <c r="L6" s="107">
        <f t="shared" si="3"/>
        <v>47</v>
      </c>
      <c r="M6" s="106">
        <f>I6+20</f>
        <v>52</v>
      </c>
      <c r="N6" s="107">
        <f>J6+20</f>
        <v>57</v>
      </c>
      <c r="O6" s="161">
        <f aca="true" t="shared" si="7" ref="O6:O15">K6-40</f>
        <v>4</v>
      </c>
      <c r="P6" s="52"/>
      <c r="Q6" s="160"/>
      <c r="R6" s="160"/>
      <c r="S6" s="160"/>
      <c r="T6" s="160"/>
      <c r="U6" s="52"/>
    </row>
    <row r="7" spans="1:21" ht="18" customHeight="1">
      <c r="A7" s="23">
        <v>5</v>
      </c>
      <c r="B7" s="140" t="s">
        <v>20</v>
      </c>
      <c r="C7" s="116" t="s">
        <v>58</v>
      </c>
      <c r="D7" s="74">
        <v>9</v>
      </c>
      <c r="E7" s="107">
        <f t="shared" si="0"/>
        <v>14</v>
      </c>
      <c r="F7" s="107">
        <f t="shared" si="1"/>
        <v>19</v>
      </c>
      <c r="G7" s="82" t="s">
        <v>50</v>
      </c>
      <c r="H7" s="109">
        <f t="shared" si="4"/>
        <v>29</v>
      </c>
      <c r="I7" s="124">
        <f t="shared" si="2"/>
        <v>34</v>
      </c>
      <c r="J7" s="74">
        <f>F7+20</f>
        <v>39</v>
      </c>
      <c r="K7" s="108" t="s">
        <v>57</v>
      </c>
      <c r="L7" s="107">
        <f t="shared" si="3"/>
        <v>49</v>
      </c>
      <c r="M7" s="106">
        <f>I7+20</f>
        <v>54</v>
      </c>
      <c r="N7" s="107">
        <f>J7+20</f>
        <v>59</v>
      </c>
      <c r="O7" s="127" t="s">
        <v>50</v>
      </c>
      <c r="P7" s="52"/>
      <c r="Q7" s="160"/>
      <c r="R7" s="160"/>
      <c r="S7" s="160"/>
      <c r="T7" s="160"/>
      <c r="U7" s="52"/>
    </row>
    <row r="8" spans="1:21" ht="18" customHeight="1">
      <c r="A8" s="23">
        <v>6</v>
      </c>
      <c r="B8" s="140" t="s">
        <v>22</v>
      </c>
      <c r="C8" s="116">
        <v>7</v>
      </c>
      <c r="D8" s="74">
        <v>12</v>
      </c>
      <c r="E8" s="107">
        <f t="shared" si="0"/>
        <v>17</v>
      </c>
      <c r="F8" s="107">
        <f t="shared" si="1"/>
        <v>22</v>
      </c>
      <c r="G8" s="82">
        <f t="shared" si="6"/>
        <v>27</v>
      </c>
      <c r="H8" s="109">
        <f t="shared" si="4"/>
        <v>32</v>
      </c>
      <c r="I8" s="124">
        <f t="shared" si="2"/>
        <v>37</v>
      </c>
      <c r="J8" s="74">
        <f>F8+20</f>
        <v>42</v>
      </c>
      <c r="K8" s="108">
        <f t="shared" si="5"/>
        <v>47</v>
      </c>
      <c r="L8" s="107">
        <f t="shared" si="3"/>
        <v>52</v>
      </c>
      <c r="M8" s="106">
        <f>I8+20</f>
        <v>57</v>
      </c>
      <c r="N8" s="134">
        <v>0.5430555555555555</v>
      </c>
      <c r="O8" s="161">
        <f t="shared" si="7"/>
        <v>7</v>
      </c>
      <c r="P8" s="52"/>
      <c r="Q8" s="160"/>
      <c r="R8" s="160"/>
      <c r="S8" s="160"/>
      <c r="T8" s="160"/>
      <c r="U8" s="52"/>
    </row>
    <row r="9" spans="1:21" ht="18" customHeight="1" thickBot="1">
      <c r="A9" s="35">
        <v>7</v>
      </c>
      <c r="B9" s="141" t="s">
        <v>24</v>
      </c>
      <c r="C9" s="148">
        <v>9</v>
      </c>
      <c r="D9" s="75">
        <v>14</v>
      </c>
      <c r="E9" s="149">
        <f t="shared" si="0"/>
        <v>19</v>
      </c>
      <c r="F9" s="149">
        <f t="shared" si="1"/>
        <v>24</v>
      </c>
      <c r="G9" s="85">
        <f t="shared" si="6"/>
        <v>29</v>
      </c>
      <c r="H9" s="119">
        <f t="shared" si="4"/>
        <v>34</v>
      </c>
      <c r="I9" s="125">
        <f t="shared" si="2"/>
        <v>39</v>
      </c>
      <c r="J9" s="75">
        <f>F9+20</f>
        <v>44</v>
      </c>
      <c r="K9" s="120">
        <f t="shared" si="5"/>
        <v>49</v>
      </c>
      <c r="L9" s="149">
        <f t="shared" si="3"/>
        <v>54</v>
      </c>
      <c r="M9" s="179">
        <v>59</v>
      </c>
      <c r="N9" s="149">
        <f aca="true" t="shared" si="8" ref="N9:N14">J9-40</f>
        <v>4</v>
      </c>
      <c r="O9" s="180">
        <f t="shared" si="7"/>
        <v>9</v>
      </c>
      <c r="P9" s="52"/>
      <c r="Q9" s="160"/>
      <c r="R9" s="160"/>
      <c r="S9" s="160"/>
      <c r="T9" s="160"/>
      <c r="U9" s="52"/>
    </row>
    <row r="10" spans="1:21" ht="18" customHeight="1" thickBot="1">
      <c r="A10" s="63">
        <v>8</v>
      </c>
      <c r="B10" s="172" t="s">
        <v>25</v>
      </c>
      <c r="C10" s="173">
        <v>11</v>
      </c>
      <c r="D10" s="79">
        <v>16</v>
      </c>
      <c r="E10" s="110">
        <f t="shared" si="0"/>
        <v>21</v>
      </c>
      <c r="F10" s="110">
        <f t="shared" si="1"/>
        <v>26</v>
      </c>
      <c r="G10" s="83">
        <f t="shared" si="6"/>
        <v>31</v>
      </c>
      <c r="H10" s="174">
        <f t="shared" si="4"/>
        <v>36</v>
      </c>
      <c r="I10" s="175">
        <f t="shared" si="2"/>
        <v>41</v>
      </c>
      <c r="J10" s="79">
        <f>F10+20</f>
        <v>46</v>
      </c>
      <c r="K10" s="111">
        <f t="shared" si="5"/>
        <v>51</v>
      </c>
      <c r="L10" s="110">
        <f t="shared" si="3"/>
        <v>56</v>
      </c>
      <c r="M10" s="176">
        <v>0.5423611111111112</v>
      </c>
      <c r="N10" s="110">
        <f t="shared" si="8"/>
        <v>6</v>
      </c>
      <c r="O10" s="177">
        <f t="shared" si="7"/>
        <v>11</v>
      </c>
      <c r="P10" s="52"/>
      <c r="Q10" s="160"/>
      <c r="R10" s="160"/>
      <c r="S10" s="160"/>
      <c r="T10" s="160"/>
      <c r="U10" s="52"/>
    </row>
    <row r="11" spans="1:21" ht="18" customHeight="1">
      <c r="A11" s="60">
        <v>9</v>
      </c>
      <c r="B11" s="142" t="s">
        <v>28</v>
      </c>
      <c r="C11" s="144" t="s">
        <v>57</v>
      </c>
      <c r="D11" s="76">
        <v>17</v>
      </c>
      <c r="E11" s="113">
        <f t="shared" si="0"/>
        <v>22</v>
      </c>
      <c r="F11" s="113">
        <f t="shared" si="1"/>
        <v>27</v>
      </c>
      <c r="G11" s="145" t="s">
        <v>50</v>
      </c>
      <c r="H11" s="146">
        <f t="shared" si="4"/>
        <v>37</v>
      </c>
      <c r="I11" s="126">
        <f t="shared" si="2"/>
        <v>42</v>
      </c>
      <c r="J11" s="76">
        <f>F11+20</f>
        <v>47</v>
      </c>
      <c r="K11" s="147" t="s">
        <v>57</v>
      </c>
      <c r="L11" s="113">
        <f t="shared" si="3"/>
        <v>57</v>
      </c>
      <c r="M11" s="86">
        <f>E11-20</f>
        <v>2</v>
      </c>
      <c r="N11" s="113">
        <f t="shared" si="8"/>
        <v>7</v>
      </c>
      <c r="O11" s="150" t="s">
        <v>50</v>
      </c>
      <c r="P11" s="52"/>
      <c r="Q11" s="160"/>
      <c r="R11" s="160"/>
      <c r="S11" s="160"/>
      <c r="T11" s="160"/>
      <c r="U11" s="52"/>
    </row>
    <row r="12" spans="1:21" ht="18" customHeight="1">
      <c r="A12" s="23">
        <v>10</v>
      </c>
      <c r="B12" s="140" t="s">
        <v>31</v>
      </c>
      <c r="C12" s="116" t="s">
        <v>58</v>
      </c>
      <c r="D12" s="74">
        <v>18</v>
      </c>
      <c r="E12" s="107">
        <f t="shared" si="0"/>
        <v>23</v>
      </c>
      <c r="F12" s="107">
        <f t="shared" si="1"/>
        <v>28</v>
      </c>
      <c r="G12" s="82" t="s">
        <v>50</v>
      </c>
      <c r="H12" s="109">
        <f t="shared" si="4"/>
        <v>38</v>
      </c>
      <c r="I12" s="124">
        <f t="shared" si="2"/>
        <v>43</v>
      </c>
      <c r="J12" s="74">
        <f>F12+20</f>
        <v>48</v>
      </c>
      <c r="K12" s="108" t="s">
        <v>57</v>
      </c>
      <c r="L12" s="107">
        <v>58</v>
      </c>
      <c r="M12" s="106">
        <f>E12-20</f>
        <v>3</v>
      </c>
      <c r="N12" s="107">
        <f t="shared" si="8"/>
        <v>8</v>
      </c>
      <c r="O12" s="127" t="s">
        <v>50</v>
      </c>
      <c r="P12" s="52"/>
      <c r="Q12" s="160"/>
      <c r="R12" s="160"/>
      <c r="S12" s="160"/>
      <c r="T12" s="160"/>
      <c r="U12" s="52"/>
    </row>
    <row r="13" spans="1:21" ht="18" customHeight="1">
      <c r="A13" s="23">
        <v>11</v>
      </c>
      <c r="B13" s="140" t="s">
        <v>32</v>
      </c>
      <c r="C13" s="116">
        <v>14</v>
      </c>
      <c r="D13" s="74">
        <v>20</v>
      </c>
      <c r="E13" s="107">
        <f t="shared" si="0"/>
        <v>25</v>
      </c>
      <c r="F13" s="107">
        <f t="shared" si="1"/>
        <v>30</v>
      </c>
      <c r="G13" s="82">
        <f t="shared" si="6"/>
        <v>34</v>
      </c>
      <c r="H13" s="109">
        <f t="shared" si="4"/>
        <v>40</v>
      </c>
      <c r="I13" s="124">
        <f t="shared" si="2"/>
        <v>45</v>
      </c>
      <c r="J13" s="74">
        <f>F13+20</f>
        <v>50</v>
      </c>
      <c r="K13" s="108">
        <f t="shared" si="5"/>
        <v>54</v>
      </c>
      <c r="L13" s="134">
        <v>0.5416666666666666</v>
      </c>
      <c r="M13" s="106">
        <f>E13-20</f>
        <v>5</v>
      </c>
      <c r="N13" s="107">
        <f t="shared" si="8"/>
        <v>10</v>
      </c>
      <c r="O13" s="161">
        <f t="shared" si="7"/>
        <v>14</v>
      </c>
      <c r="P13" s="52"/>
      <c r="Q13" s="160"/>
      <c r="R13" s="160"/>
      <c r="S13" s="160"/>
      <c r="T13" s="160"/>
      <c r="U13" s="52"/>
    </row>
    <row r="14" spans="1:21" ht="18" customHeight="1">
      <c r="A14" s="23">
        <v>12</v>
      </c>
      <c r="B14" s="140" t="s">
        <v>35</v>
      </c>
      <c r="C14" s="116" t="s">
        <v>58</v>
      </c>
      <c r="D14" s="74">
        <v>21</v>
      </c>
      <c r="E14" s="107">
        <f t="shared" si="0"/>
        <v>26</v>
      </c>
      <c r="F14" s="107">
        <f t="shared" si="1"/>
        <v>31</v>
      </c>
      <c r="G14" s="82" t="s">
        <v>50</v>
      </c>
      <c r="H14" s="109">
        <f t="shared" si="4"/>
        <v>41</v>
      </c>
      <c r="I14" s="124">
        <f t="shared" si="2"/>
        <v>46</v>
      </c>
      <c r="J14" s="74">
        <f>F14+20</f>
        <v>51</v>
      </c>
      <c r="K14" s="108" t="s">
        <v>57</v>
      </c>
      <c r="L14" s="107">
        <v>1</v>
      </c>
      <c r="M14" s="106">
        <f>E14-20</f>
        <v>6</v>
      </c>
      <c r="N14" s="107">
        <f t="shared" si="8"/>
        <v>11</v>
      </c>
      <c r="O14" s="127" t="s">
        <v>50</v>
      </c>
      <c r="P14" s="52"/>
      <c r="Q14" s="160"/>
      <c r="R14" s="160"/>
      <c r="S14" s="160"/>
      <c r="T14" s="160"/>
      <c r="U14" s="52"/>
    </row>
    <row r="15" spans="1:21" ht="18" customHeight="1">
      <c r="A15" s="23">
        <v>13</v>
      </c>
      <c r="B15" s="140" t="s">
        <v>36</v>
      </c>
      <c r="C15" s="102">
        <v>16</v>
      </c>
      <c r="D15" s="74">
        <v>23</v>
      </c>
      <c r="E15" s="107">
        <f t="shared" si="0"/>
        <v>28</v>
      </c>
      <c r="F15" s="101">
        <v>36</v>
      </c>
      <c r="G15" s="104">
        <f t="shared" si="6"/>
        <v>36</v>
      </c>
      <c r="H15" s="109">
        <f t="shared" si="4"/>
        <v>43</v>
      </c>
      <c r="I15" s="124">
        <f t="shared" si="2"/>
        <v>48</v>
      </c>
      <c r="J15" s="103">
        <v>56</v>
      </c>
      <c r="K15" s="104">
        <f t="shared" si="5"/>
        <v>56</v>
      </c>
      <c r="L15" s="107">
        <v>3</v>
      </c>
      <c r="M15" s="106">
        <f>E15-20</f>
        <v>8</v>
      </c>
      <c r="N15" s="101">
        <v>16</v>
      </c>
      <c r="O15" s="178">
        <f t="shared" si="7"/>
        <v>16</v>
      </c>
      <c r="P15" s="52"/>
      <c r="Q15" s="160"/>
      <c r="R15" s="160"/>
      <c r="S15" s="160"/>
      <c r="T15" s="160"/>
      <c r="U15" s="52"/>
    </row>
    <row r="16" spans="1:21" ht="18" customHeight="1">
      <c r="A16" s="23" t="s">
        <v>55</v>
      </c>
      <c r="B16" s="140" t="s">
        <v>46</v>
      </c>
      <c r="C16" s="117">
        <v>19</v>
      </c>
      <c r="D16" s="71" t="s">
        <v>59</v>
      </c>
      <c r="E16" s="109">
        <v>31</v>
      </c>
      <c r="F16" s="107">
        <v>39</v>
      </c>
      <c r="G16" s="82" t="s">
        <v>59</v>
      </c>
      <c r="H16" s="109">
        <v>51</v>
      </c>
      <c r="I16" s="71" t="s">
        <v>59</v>
      </c>
      <c r="J16" s="71" t="s">
        <v>59</v>
      </c>
      <c r="K16" s="163">
        <v>59</v>
      </c>
      <c r="L16" s="109">
        <v>6</v>
      </c>
      <c r="M16" s="71" t="s">
        <v>59</v>
      </c>
      <c r="N16" s="107">
        <v>19</v>
      </c>
      <c r="O16" s="127" t="s">
        <v>59</v>
      </c>
      <c r="P16" s="52"/>
      <c r="Q16" s="160"/>
      <c r="R16" s="160"/>
      <c r="S16" s="160"/>
      <c r="T16" s="160"/>
      <c r="U16" s="52"/>
    </row>
    <row r="17" spans="1:21" ht="18" customHeight="1">
      <c r="A17" s="23">
        <v>14</v>
      </c>
      <c r="B17" s="140" t="s">
        <v>37</v>
      </c>
      <c r="C17" s="117" t="s">
        <v>60</v>
      </c>
      <c r="D17" s="74">
        <v>25</v>
      </c>
      <c r="E17" s="109" t="s">
        <v>59</v>
      </c>
      <c r="F17" s="109" t="s">
        <v>59</v>
      </c>
      <c r="G17" s="82">
        <v>38</v>
      </c>
      <c r="H17" s="109" t="s">
        <v>59</v>
      </c>
      <c r="I17" s="124">
        <v>50</v>
      </c>
      <c r="J17" s="105">
        <v>58</v>
      </c>
      <c r="K17" s="108" t="s">
        <v>59</v>
      </c>
      <c r="L17" s="109" t="s">
        <v>59</v>
      </c>
      <c r="M17" s="71">
        <v>10</v>
      </c>
      <c r="N17" s="109" t="s">
        <v>59</v>
      </c>
      <c r="O17" s="127">
        <v>18</v>
      </c>
      <c r="P17" s="52"/>
      <c r="Q17" s="160"/>
      <c r="R17" s="160"/>
      <c r="S17" s="160"/>
      <c r="T17" s="160"/>
      <c r="U17" s="52"/>
    </row>
    <row r="18" spans="1:21" ht="18" customHeight="1">
      <c r="A18" s="23">
        <v>15</v>
      </c>
      <c r="B18" s="140" t="s">
        <v>41</v>
      </c>
      <c r="C18" s="116" t="s">
        <v>59</v>
      </c>
      <c r="D18" s="74">
        <v>28</v>
      </c>
      <c r="E18" s="109" t="s">
        <v>59</v>
      </c>
      <c r="F18" s="109" t="s">
        <v>59</v>
      </c>
      <c r="G18" s="82">
        <v>41</v>
      </c>
      <c r="H18" s="109" t="s">
        <v>59</v>
      </c>
      <c r="I18" s="124">
        <v>53</v>
      </c>
      <c r="J18" s="77">
        <v>0.5423611111111112</v>
      </c>
      <c r="K18" s="108" t="s">
        <v>59</v>
      </c>
      <c r="L18" s="109" t="s">
        <v>59</v>
      </c>
      <c r="M18" s="71">
        <v>13</v>
      </c>
      <c r="N18" s="109" t="s">
        <v>59</v>
      </c>
      <c r="O18" s="128">
        <v>21</v>
      </c>
      <c r="P18" s="52"/>
      <c r="Q18" s="160"/>
      <c r="R18" s="160"/>
      <c r="S18" s="160"/>
      <c r="T18" s="160"/>
      <c r="U18" s="52"/>
    </row>
    <row r="19" spans="1:21" ht="18" customHeight="1" thickBot="1">
      <c r="A19" s="24">
        <v>16</v>
      </c>
      <c r="B19" s="143" t="s">
        <v>43</v>
      </c>
      <c r="C19" s="118" t="s">
        <v>59</v>
      </c>
      <c r="D19" s="75">
        <v>30</v>
      </c>
      <c r="E19" s="119" t="s">
        <v>59</v>
      </c>
      <c r="F19" s="119" t="s">
        <v>59</v>
      </c>
      <c r="G19" s="85">
        <v>43</v>
      </c>
      <c r="H19" s="119" t="s">
        <v>59</v>
      </c>
      <c r="I19" s="125">
        <v>55</v>
      </c>
      <c r="J19" s="75">
        <v>3</v>
      </c>
      <c r="K19" s="120" t="s">
        <v>59</v>
      </c>
      <c r="L19" s="119" t="s">
        <v>59</v>
      </c>
      <c r="M19" s="162">
        <v>15</v>
      </c>
      <c r="N19" s="119" t="s">
        <v>59</v>
      </c>
      <c r="O19" s="129">
        <v>23</v>
      </c>
      <c r="P19" s="52"/>
      <c r="Q19" s="160"/>
      <c r="R19" s="160"/>
      <c r="S19" s="160"/>
      <c r="T19" s="160"/>
      <c r="U19" s="52"/>
    </row>
    <row r="20" spans="2:21" s="49" customFormat="1" ht="18" customHeight="1" thickBo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19" s="49" customFormat="1" ht="21.75" customHeight="1" thickBot="1">
      <c r="A21" s="254" t="s">
        <v>109</v>
      </c>
      <c r="B21" s="255"/>
      <c r="C21" s="189" t="s">
        <v>62</v>
      </c>
      <c r="D21" s="89" t="s">
        <v>61</v>
      </c>
      <c r="E21" s="79" t="s">
        <v>62</v>
      </c>
      <c r="F21" s="79" t="s">
        <v>62</v>
      </c>
      <c r="G21" s="111" t="s">
        <v>61</v>
      </c>
      <c r="H21" s="89" t="s">
        <v>61</v>
      </c>
      <c r="I21" s="79" t="s">
        <v>62</v>
      </c>
      <c r="J21" s="89" t="s">
        <v>61</v>
      </c>
      <c r="K21" s="83" t="s">
        <v>62</v>
      </c>
      <c r="L21" s="89" t="s">
        <v>61</v>
      </c>
      <c r="M21" s="89" t="s">
        <v>61</v>
      </c>
      <c r="N21" s="79" t="s">
        <v>62</v>
      </c>
      <c r="O21" s="111" t="s">
        <v>61</v>
      </c>
      <c r="P21" s="89" t="s">
        <v>61</v>
      </c>
      <c r="Q21" s="79" t="s">
        <v>62</v>
      </c>
      <c r="R21" s="89" t="s">
        <v>61</v>
      </c>
      <c r="S21" s="212" t="s">
        <v>62</v>
      </c>
    </row>
    <row r="22" spans="1:19" s="49" customFormat="1" ht="18" customHeight="1">
      <c r="A22" s="26">
        <v>1</v>
      </c>
      <c r="B22" s="53" t="s">
        <v>7</v>
      </c>
      <c r="C22" s="204">
        <v>0.31180555555555556</v>
      </c>
      <c r="D22" s="68">
        <v>30</v>
      </c>
      <c r="E22" s="76">
        <f>D22+3</f>
        <v>33</v>
      </c>
      <c r="F22" s="70">
        <v>38</v>
      </c>
      <c r="G22" s="181">
        <v>44</v>
      </c>
      <c r="H22" s="41">
        <f>F22+8</f>
        <v>46</v>
      </c>
      <c r="I22" s="76">
        <f>H22+4</f>
        <v>50</v>
      </c>
      <c r="J22" s="41">
        <f>I22+4</f>
        <v>54</v>
      </c>
      <c r="K22" s="182">
        <v>0</v>
      </c>
      <c r="L22" s="41">
        <v>2</v>
      </c>
      <c r="M22" s="41">
        <f>L22+4</f>
        <v>6</v>
      </c>
      <c r="N22" s="76">
        <f>M22+4</f>
        <v>10</v>
      </c>
      <c r="O22" s="69">
        <f>K22+16</f>
        <v>16</v>
      </c>
      <c r="P22" s="41">
        <f>N22+8</f>
        <v>18</v>
      </c>
      <c r="Q22" s="76">
        <f>P22+4</f>
        <v>22</v>
      </c>
      <c r="R22" s="41">
        <f>Q22+4</f>
        <v>26</v>
      </c>
      <c r="S22" s="150">
        <f>O22+16</f>
        <v>32</v>
      </c>
    </row>
    <row r="23" spans="1:19" s="49" customFormat="1" ht="18" customHeight="1">
      <c r="A23" s="15">
        <v>2</v>
      </c>
      <c r="B23" s="16" t="s">
        <v>8</v>
      </c>
      <c r="C23" s="81" t="s">
        <v>58</v>
      </c>
      <c r="D23" s="183">
        <v>32</v>
      </c>
      <c r="E23" s="74">
        <f aca="true" t="shared" si="9" ref="E23:E34">D23+3</f>
        <v>35</v>
      </c>
      <c r="F23" s="71">
        <v>40</v>
      </c>
      <c r="G23" s="170" t="s">
        <v>50</v>
      </c>
      <c r="H23" s="30">
        <f aca="true" t="shared" si="10" ref="H23:H28">F23+8</f>
        <v>48</v>
      </c>
      <c r="I23" s="74">
        <f aca="true" t="shared" si="11" ref="I23:J34">H23+4</f>
        <v>52</v>
      </c>
      <c r="J23" s="30">
        <f t="shared" si="11"/>
        <v>56</v>
      </c>
      <c r="K23" s="169" t="s">
        <v>50</v>
      </c>
      <c r="L23" s="30">
        <v>4</v>
      </c>
      <c r="M23" s="30">
        <f aca="true" t="shared" si="12" ref="M23:M33">L23+4</f>
        <v>8</v>
      </c>
      <c r="N23" s="74">
        <f aca="true" t="shared" si="13" ref="N23:N33">M23+4</f>
        <v>12</v>
      </c>
      <c r="O23" s="170" t="s">
        <v>50</v>
      </c>
      <c r="P23" s="30">
        <f aca="true" t="shared" si="14" ref="P23:P33">N23+8</f>
        <v>20</v>
      </c>
      <c r="Q23" s="74">
        <f aca="true" t="shared" si="15" ref="Q23:Q34">P23+4</f>
        <v>24</v>
      </c>
      <c r="R23" s="30">
        <f aca="true" t="shared" si="16" ref="R23:R33">Q23+4</f>
        <v>28</v>
      </c>
      <c r="S23" s="127" t="s">
        <v>50</v>
      </c>
    </row>
    <row r="24" spans="1:19" s="49" customFormat="1" ht="18" customHeight="1">
      <c r="A24" s="15">
        <v>3</v>
      </c>
      <c r="B24" s="16" t="s">
        <v>10</v>
      </c>
      <c r="C24" s="205">
        <v>32</v>
      </c>
      <c r="D24" s="183">
        <v>34</v>
      </c>
      <c r="E24" s="74">
        <f t="shared" si="9"/>
        <v>37</v>
      </c>
      <c r="F24" s="71">
        <v>42</v>
      </c>
      <c r="G24" s="54">
        <f>C24+15</f>
        <v>47</v>
      </c>
      <c r="H24" s="30">
        <f t="shared" si="10"/>
        <v>50</v>
      </c>
      <c r="I24" s="74">
        <f t="shared" si="11"/>
        <v>54</v>
      </c>
      <c r="J24" s="30">
        <f t="shared" si="11"/>
        <v>58</v>
      </c>
      <c r="K24" s="184">
        <v>3</v>
      </c>
      <c r="L24" s="30">
        <v>6</v>
      </c>
      <c r="M24" s="30">
        <f t="shared" si="12"/>
        <v>10</v>
      </c>
      <c r="N24" s="74">
        <f t="shared" si="13"/>
        <v>14</v>
      </c>
      <c r="O24" s="54">
        <f aca="true" t="shared" si="17" ref="O24:O34">K24+16</f>
        <v>19</v>
      </c>
      <c r="P24" s="30">
        <f t="shared" si="14"/>
        <v>22</v>
      </c>
      <c r="Q24" s="74">
        <f t="shared" si="15"/>
        <v>26</v>
      </c>
      <c r="R24" s="30">
        <f t="shared" si="16"/>
        <v>30</v>
      </c>
      <c r="S24" s="127">
        <f aca="true" t="shared" si="18" ref="S24:S34">O24+16</f>
        <v>35</v>
      </c>
    </row>
    <row r="25" spans="1:19" s="49" customFormat="1" ht="18" customHeight="1">
      <c r="A25" s="15">
        <v>4</v>
      </c>
      <c r="B25" s="16" t="s">
        <v>12</v>
      </c>
      <c r="C25" s="205">
        <v>34</v>
      </c>
      <c r="D25" s="183">
        <v>36</v>
      </c>
      <c r="E25" s="74">
        <f t="shared" si="9"/>
        <v>39</v>
      </c>
      <c r="F25" s="71">
        <v>44</v>
      </c>
      <c r="G25" s="54">
        <f aca="true" t="shared" si="19" ref="G25:G32">C25+15</f>
        <v>49</v>
      </c>
      <c r="H25" s="30">
        <f t="shared" si="10"/>
        <v>52</v>
      </c>
      <c r="I25" s="74">
        <f t="shared" si="11"/>
        <v>56</v>
      </c>
      <c r="J25" s="30">
        <v>0</v>
      </c>
      <c r="K25" s="184">
        <v>5</v>
      </c>
      <c r="L25" s="30">
        <v>8</v>
      </c>
      <c r="M25" s="30">
        <f t="shared" si="12"/>
        <v>12</v>
      </c>
      <c r="N25" s="74">
        <f t="shared" si="13"/>
        <v>16</v>
      </c>
      <c r="O25" s="54">
        <f t="shared" si="17"/>
        <v>21</v>
      </c>
      <c r="P25" s="30">
        <f t="shared" si="14"/>
        <v>24</v>
      </c>
      <c r="Q25" s="74">
        <f t="shared" si="15"/>
        <v>28</v>
      </c>
      <c r="R25" s="30">
        <f t="shared" si="16"/>
        <v>32</v>
      </c>
      <c r="S25" s="127">
        <f t="shared" si="18"/>
        <v>37</v>
      </c>
    </row>
    <row r="26" spans="1:19" s="49" customFormat="1" ht="18" customHeight="1">
      <c r="A26" s="15">
        <v>5</v>
      </c>
      <c r="B26" s="16" t="s">
        <v>20</v>
      </c>
      <c r="C26" s="81" t="s">
        <v>58</v>
      </c>
      <c r="D26" s="183">
        <v>38</v>
      </c>
      <c r="E26" s="74">
        <f t="shared" si="9"/>
        <v>41</v>
      </c>
      <c r="F26" s="71">
        <v>46</v>
      </c>
      <c r="G26" s="170" t="s">
        <v>50</v>
      </c>
      <c r="H26" s="30">
        <f t="shared" si="10"/>
        <v>54</v>
      </c>
      <c r="I26" s="74">
        <f t="shared" si="11"/>
        <v>58</v>
      </c>
      <c r="J26" s="30">
        <v>2</v>
      </c>
      <c r="K26" s="169" t="s">
        <v>50</v>
      </c>
      <c r="L26" s="30">
        <f aca="true" t="shared" si="20" ref="L26:L33">J26+8</f>
        <v>10</v>
      </c>
      <c r="M26" s="30">
        <f t="shared" si="12"/>
        <v>14</v>
      </c>
      <c r="N26" s="74">
        <f t="shared" si="13"/>
        <v>18</v>
      </c>
      <c r="O26" s="170" t="s">
        <v>50</v>
      </c>
      <c r="P26" s="30">
        <f t="shared" si="14"/>
        <v>26</v>
      </c>
      <c r="Q26" s="74">
        <f t="shared" si="15"/>
        <v>30</v>
      </c>
      <c r="R26" s="30">
        <f t="shared" si="16"/>
        <v>34</v>
      </c>
      <c r="S26" s="127" t="s">
        <v>50</v>
      </c>
    </row>
    <row r="27" spans="1:19" s="49" customFormat="1" ht="18" customHeight="1">
      <c r="A27" s="15">
        <v>6</v>
      </c>
      <c r="B27" s="16" t="s">
        <v>22</v>
      </c>
      <c r="C27" s="205">
        <v>37</v>
      </c>
      <c r="D27" s="183">
        <v>41</v>
      </c>
      <c r="E27" s="74">
        <f t="shared" si="9"/>
        <v>44</v>
      </c>
      <c r="F27" s="71">
        <v>49</v>
      </c>
      <c r="G27" s="54">
        <f t="shared" si="19"/>
        <v>52</v>
      </c>
      <c r="H27" s="30">
        <f t="shared" si="10"/>
        <v>57</v>
      </c>
      <c r="I27" s="74">
        <v>1</v>
      </c>
      <c r="J27" s="30">
        <f aca="true" t="shared" si="21" ref="J27:J33">I27+4</f>
        <v>5</v>
      </c>
      <c r="K27" s="184">
        <v>8</v>
      </c>
      <c r="L27" s="30">
        <f t="shared" si="20"/>
        <v>13</v>
      </c>
      <c r="M27" s="30">
        <f t="shared" si="12"/>
        <v>17</v>
      </c>
      <c r="N27" s="74">
        <f t="shared" si="13"/>
        <v>21</v>
      </c>
      <c r="O27" s="54">
        <f t="shared" si="17"/>
        <v>24</v>
      </c>
      <c r="P27" s="30">
        <f t="shared" si="14"/>
        <v>29</v>
      </c>
      <c r="Q27" s="74">
        <f t="shared" si="15"/>
        <v>33</v>
      </c>
      <c r="R27" s="30">
        <f t="shared" si="16"/>
        <v>37</v>
      </c>
      <c r="S27" s="127">
        <f t="shared" si="18"/>
        <v>40</v>
      </c>
    </row>
    <row r="28" spans="1:19" s="49" customFormat="1" ht="18" customHeight="1" thickBot="1">
      <c r="A28" s="29">
        <v>7</v>
      </c>
      <c r="B28" s="37" t="s">
        <v>24</v>
      </c>
      <c r="C28" s="207">
        <v>39</v>
      </c>
      <c r="D28" s="190">
        <v>43</v>
      </c>
      <c r="E28" s="78">
        <f t="shared" si="9"/>
        <v>46</v>
      </c>
      <c r="F28" s="185">
        <v>51</v>
      </c>
      <c r="G28" s="191">
        <f t="shared" si="19"/>
        <v>54</v>
      </c>
      <c r="H28" s="59">
        <f t="shared" si="10"/>
        <v>59</v>
      </c>
      <c r="I28" s="78">
        <v>3</v>
      </c>
      <c r="J28" s="59">
        <f t="shared" si="21"/>
        <v>7</v>
      </c>
      <c r="K28" s="192">
        <v>10</v>
      </c>
      <c r="L28" s="121">
        <f t="shared" si="20"/>
        <v>15</v>
      </c>
      <c r="M28" s="121">
        <f t="shared" si="12"/>
        <v>19</v>
      </c>
      <c r="N28" s="78">
        <f t="shared" si="13"/>
        <v>23</v>
      </c>
      <c r="O28" s="191">
        <f t="shared" si="17"/>
        <v>26</v>
      </c>
      <c r="P28" s="121">
        <f t="shared" si="14"/>
        <v>31</v>
      </c>
      <c r="Q28" s="78">
        <f t="shared" si="15"/>
        <v>35</v>
      </c>
      <c r="R28" s="121">
        <f t="shared" si="16"/>
        <v>39</v>
      </c>
      <c r="S28" s="186">
        <f t="shared" si="18"/>
        <v>42</v>
      </c>
    </row>
    <row r="29" spans="1:19" s="49" customFormat="1" ht="18" customHeight="1" thickBot="1">
      <c r="A29" s="208">
        <v>8</v>
      </c>
      <c r="B29" s="66" t="s">
        <v>25</v>
      </c>
      <c r="C29" s="209">
        <v>41</v>
      </c>
      <c r="D29" s="195">
        <v>45</v>
      </c>
      <c r="E29" s="79">
        <f t="shared" si="9"/>
        <v>48</v>
      </c>
      <c r="F29" s="72">
        <v>53</v>
      </c>
      <c r="G29" s="65">
        <f t="shared" si="19"/>
        <v>56</v>
      </c>
      <c r="H29" s="64">
        <v>1</v>
      </c>
      <c r="I29" s="79">
        <f t="shared" si="11"/>
        <v>5</v>
      </c>
      <c r="J29" s="64">
        <f t="shared" si="21"/>
        <v>9</v>
      </c>
      <c r="K29" s="196">
        <v>12</v>
      </c>
      <c r="L29" s="64">
        <f t="shared" si="20"/>
        <v>17</v>
      </c>
      <c r="M29" s="64">
        <f t="shared" si="12"/>
        <v>21</v>
      </c>
      <c r="N29" s="79">
        <f t="shared" si="13"/>
        <v>25</v>
      </c>
      <c r="O29" s="65">
        <f t="shared" si="17"/>
        <v>28</v>
      </c>
      <c r="P29" s="64">
        <f t="shared" si="14"/>
        <v>33</v>
      </c>
      <c r="Q29" s="79">
        <f t="shared" si="15"/>
        <v>37</v>
      </c>
      <c r="R29" s="64">
        <f t="shared" si="16"/>
        <v>41</v>
      </c>
      <c r="S29" s="212">
        <f t="shared" si="18"/>
        <v>44</v>
      </c>
    </row>
    <row r="30" spans="1:19" s="49" customFormat="1" ht="18" customHeight="1">
      <c r="A30" s="136">
        <v>9</v>
      </c>
      <c r="B30" s="62" t="s">
        <v>28</v>
      </c>
      <c r="C30" s="84" t="s">
        <v>58</v>
      </c>
      <c r="D30" s="187">
        <v>46</v>
      </c>
      <c r="E30" s="80">
        <f t="shared" si="9"/>
        <v>49</v>
      </c>
      <c r="F30" s="73">
        <v>54</v>
      </c>
      <c r="G30" s="193" t="s">
        <v>50</v>
      </c>
      <c r="H30" s="61">
        <v>2</v>
      </c>
      <c r="I30" s="80">
        <f t="shared" si="11"/>
        <v>6</v>
      </c>
      <c r="J30" s="61">
        <f t="shared" si="21"/>
        <v>10</v>
      </c>
      <c r="K30" s="194" t="s">
        <v>50</v>
      </c>
      <c r="L30" s="61">
        <f t="shared" si="20"/>
        <v>18</v>
      </c>
      <c r="M30" s="61">
        <f t="shared" si="12"/>
        <v>22</v>
      </c>
      <c r="N30" s="80">
        <f t="shared" si="13"/>
        <v>26</v>
      </c>
      <c r="O30" s="193" t="s">
        <v>50</v>
      </c>
      <c r="P30" s="61">
        <f t="shared" si="14"/>
        <v>34</v>
      </c>
      <c r="Q30" s="80">
        <f t="shared" si="15"/>
        <v>38</v>
      </c>
      <c r="R30" s="61">
        <f t="shared" si="16"/>
        <v>42</v>
      </c>
      <c r="S30" s="242" t="s">
        <v>50</v>
      </c>
    </row>
    <row r="31" spans="1:19" s="49" customFormat="1" ht="18" customHeight="1">
      <c r="A31" s="15">
        <v>10</v>
      </c>
      <c r="B31" s="16" t="s">
        <v>31</v>
      </c>
      <c r="C31" s="81" t="s">
        <v>58</v>
      </c>
      <c r="D31" s="183">
        <v>47</v>
      </c>
      <c r="E31" s="74">
        <f t="shared" si="9"/>
        <v>50</v>
      </c>
      <c r="F31" s="71">
        <v>55</v>
      </c>
      <c r="G31" s="170" t="s">
        <v>50</v>
      </c>
      <c r="H31" s="30">
        <v>3</v>
      </c>
      <c r="I31" s="74">
        <f t="shared" si="11"/>
        <v>7</v>
      </c>
      <c r="J31" s="30">
        <f t="shared" si="21"/>
        <v>11</v>
      </c>
      <c r="K31" s="169" t="s">
        <v>50</v>
      </c>
      <c r="L31" s="30">
        <f t="shared" si="20"/>
        <v>19</v>
      </c>
      <c r="M31" s="30">
        <f t="shared" si="12"/>
        <v>23</v>
      </c>
      <c r="N31" s="74">
        <f t="shared" si="13"/>
        <v>27</v>
      </c>
      <c r="O31" s="170" t="s">
        <v>50</v>
      </c>
      <c r="P31" s="30">
        <f t="shared" si="14"/>
        <v>35</v>
      </c>
      <c r="Q31" s="74">
        <f t="shared" si="15"/>
        <v>39</v>
      </c>
      <c r="R31" s="30">
        <f t="shared" si="16"/>
        <v>43</v>
      </c>
      <c r="S31" s="127" t="s">
        <v>50</v>
      </c>
    </row>
    <row r="32" spans="1:19" s="49" customFormat="1" ht="18" customHeight="1">
      <c r="A32" s="15">
        <v>11</v>
      </c>
      <c r="B32" s="16" t="s">
        <v>32</v>
      </c>
      <c r="C32" s="205">
        <v>44</v>
      </c>
      <c r="D32" s="183">
        <v>49</v>
      </c>
      <c r="E32" s="74">
        <f t="shared" si="9"/>
        <v>52</v>
      </c>
      <c r="F32" s="71">
        <v>57</v>
      </c>
      <c r="G32" s="54">
        <f t="shared" si="19"/>
        <v>59</v>
      </c>
      <c r="H32" s="30">
        <v>5</v>
      </c>
      <c r="I32" s="74">
        <f t="shared" si="11"/>
        <v>9</v>
      </c>
      <c r="J32" s="30">
        <f t="shared" si="21"/>
        <v>13</v>
      </c>
      <c r="K32" s="184">
        <v>15</v>
      </c>
      <c r="L32" s="30">
        <f t="shared" si="20"/>
        <v>21</v>
      </c>
      <c r="M32" s="30">
        <f t="shared" si="12"/>
        <v>25</v>
      </c>
      <c r="N32" s="74">
        <f t="shared" si="13"/>
        <v>29</v>
      </c>
      <c r="O32" s="54">
        <f t="shared" si="17"/>
        <v>31</v>
      </c>
      <c r="P32" s="30">
        <f t="shared" si="14"/>
        <v>37</v>
      </c>
      <c r="Q32" s="74">
        <f t="shared" si="15"/>
        <v>41</v>
      </c>
      <c r="R32" s="30">
        <f t="shared" si="16"/>
        <v>45</v>
      </c>
      <c r="S32" s="127">
        <f t="shared" si="18"/>
        <v>47</v>
      </c>
    </row>
    <row r="33" spans="1:19" s="49" customFormat="1" ht="18" customHeight="1">
      <c r="A33" s="15">
        <v>12</v>
      </c>
      <c r="B33" s="16" t="s">
        <v>35</v>
      </c>
      <c r="C33" s="81" t="s">
        <v>58</v>
      </c>
      <c r="D33" s="183">
        <v>50</v>
      </c>
      <c r="E33" s="74">
        <f t="shared" si="9"/>
        <v>53</v>
      </c>
      <c r="F33" s="71">
        <v>58</v>
      </c>
      <c r="G33" s="170" t="s">
        <v>50</v>
      </c>
      <c r="H33" s="30">
        <v>6</v>
      </c>
      <c r="I33" s="74">
        <f t="shared" si="11"/>
        <v>10</v>
      </c>
      <c r="J33" s="30">
        <f t="shared" si="21"/>
        <v>14</v>
      </c>
      <c r="K33" s="169" t="s">
        <v>50</v>
      </c>
      <c r="L33" s="30">
        <f t="shared" si="20"/>
        <v>22</v>
      </c>
      <c r="M33" s="30">
        <f t="shared" si="12"/>
        <v>26</v>
      </c>
      <c r="N33" s="74">
        <f t="shared" si="13"/>
        <v>30</v>
      </c>
      <c r="O33" s="170" t="s">
        <v>50</v>
      </c>
      <c r="P33" s="30">
        <f t="shared" si="14"/>
        <v>38</v>
      </c>
      <c r="Q33" s="74">
        <f t="shared" si="15"/>
        <v>42</v>
      </c>
      <c r="R33" s="30">
        <f t="shared" si="16"/>
        <v>46</v>
      </c>
      <c r="S33" s="127" t="s">
        <v>50</v>
      </c>
    </row>
    <row r="34" spans="1:19" s="49" customFormat="1" ht="18" customHeight="1" thickBot="1">
      <c r="A34" s="29">
        <v>13</v>
      </c>
      <c r="B34" s="37" t="s">
        <v>36</v>
      </c>
      <c r="C34" s="207">
        <v>46</v>
      </c>
      <c r="D34" s="190">
        <v>52</v>
      </c>
      <c r="E34" s="78">
        <f t="shared" si="9"/>
        <v>55</v>
      </c>
      <c r="F34" s="197">
        <v>0.3340277777777778</v>
      </c>
      <c r="G34" s="198">
        <v>0.3340277777777778</v>
      </c>
      <c r="H34" s="59">
        <v>8</v>
      </c>
      <c r="I34" s="78">
        <f t="shared" si="11"/>
        <v>12</v>
      </c>
      <c r="J34" s="199">
        <v>17</v>
      </c>
      <c r="K34" s="200">
        <v>17</v>
      </c>
      <c r="L34" s="59">
        <v>24</v>
      </c>
      <c r="M34" s="59">
        <v>28</v>
      </c>
      <c r="N34" s="199">
        <v>33</v>
      </c>
      <c r="O34" s="201">
        <f t="shared" si="17"/>
        <v>33</v>
      </c>
      <c r="P34" s="59">
        <v>40</v>
      </c>
      <c r="Q34" s="78">
        <f t="shared" si="15"/>
        <v>44</v>
      </c>
      <c r="R34" s="59">
        <v>49</v>
      </c>
      <c r="S34" s="186">
        <f t="shared" si="18"/>
        <v>49</v>
      </c>
    </row>
    <row r="35" spans="1:19" s="49" customFormat="1" ht="18" customHeight="1" thickBot="1">
      <c r="A35" s="208" t="s">
        <v>55</v>
      </c>
      <c r="B35" s="66" t="s">
        <v>46</v>
      </c>
      <c r="C35" s="211" t="s">
        <v>59</v>
      </c>
      <c r="D35" s="195">
        <v>55</v>
      </c>
      <c r="E35" s="72" t="s">
        <v>59</v>
      </c>
      <c r="F35" s="72" t="s">
        <v>59</v>
      </c>
      <c r="G35" s="65">
        <v>4</v>
      </c>
      <c r="H35" s="64">
        <v>11</v>
      </c>
      <c r="I35" s="72" t="s">
        <v>59</v>
      </c>
      <c r="J35" s="64">
        <v>20</v>
      </c>
      <c r="K35" s="83" t="s">
        <v>59</v>
      </c>
      <c r="L35" s="64">
        <v>27</v>
      </c>
      <c r="M35" s="64">
        <v>31</v>
      </c>
      <c r="N35" s="72" t="s">
        <v>59</v>
      </c>
      <c r="O35" s="65">
        <v>36</v>
      </c>
      <c r="P35" s="64">
        <v>43</v>
      </c>
      <c r="Q35" s="72" t="s">
        <v>59</v>
      </c>
      <c r="R35" s="64">
        <v>52</v>
      </c>
      <c r="S35" s="212" t="s">
        <v>59</v>
      </c>
    </row>
    <row r="36" spans="1:19" s="49" customFormat="1" ht="18" customHeight="1">
      <c r="A36" s="136">
        <v>14</v>
      </c>
      <c r="B36" s="62" t="s">
        <v>37</v>
      </c>
      <c r="C36" s="210">
        <v>48</v>
      </c>
      <c r="D36" s="58" t="s">
        <v>59</v>
      </c>
      <c r="E36" s="73">
        <v>57</v>
      </c>
      <c r="F36" s="80">
        <v>3</v>
      </c>
      <c r="G36" s="188" t="s">
        <v>59</v>
      </c>
      <c r="H36" s="58" t="s">
        <v>59</v>
      </c>
      <c r="I36" s="80">
        <v>14</v>
      </c>
      <c r="J36" s="58" t="s">
        <v>59</v>
      </c>
      <c r="K36" s="88">
        <v>19</v>
      </c>
      <c r="L36" s="58" t="s">
        <v>59</v>
      </c>
      <c r="M36" s="58" t="s">
        <v>59</v>
      </c>
      <c r="N36" s="80">
        <v>35</v>
      </c>
      <c r="O36" s="188" t="s">
        <v>59</v>
      </c>
      <c r="P36" s="58" t="s">
        <v>59</v>
      </c>
      <c r="Q36" s="80">
        <v>46</v>
      </c>
      <c r="R36" s="58" t="s">
        <v>59</v>
      </c>
      <c r="S36" s="242">
        <v>51</v>
      </c>
    </row>
    <row r="37" spans="1:19" s="49" customFormat="1" ht="18" customHeight="1">
      <c r="A37" s="15">
        <v>15</v>
      </c>
      <c r="B37" s="16" t="s">
        <v>41</v>
      </c>
      <c r="C37" s="205">
        <v>51</v>
      </c>
      <c r="D37" s="55" t="s">
        <v>59</v>
      </c>
      <c r="E37" s="202">
        <v>0.3333333333333333</v>
      </c>
      <c r="F37" s="74">
        <v>6</v>
      </c>
      <c r="G37" s="100" t="s">
        <v>59</v>
      </c>
      <c r="H37" s="55" t="s">
        <v>59</v>
      </c>
      <c r="I37" s="74">
        <v>17</v>
      </c>
      <c r="J37" s="55" t="s">
        <v>59</v>
      </c>
      <c r="K37" s="82">
        <v>22</v>
      </c>
      <c r="L37" s="55" t="s">
        <v>59</v>
      </c>
      <c r="M37" s="55" t="s">
        <v>59</v>
      </c>
      <c r="N37" s="74">
        <v>38</v>
      </c>
      <c r="O37" s="100" t="s">
        <v>59</v>
      </c>
      <c r="P37" s="55" t="s">
        <v>59</v>
      </c>
      <c r="Q37" s="74">
        <v>49</v>
      </c>
      <c r="R37" s="55" t="s">
        <v>59</v>
      </c>
      <c r="S37" s="127">
        <v>54</v>
      </c>
    </row>
    <row r="38" spans="1:19" s="49" customFormat="1" ht="18" customHeight="1" thickBot="1">
      <c r="A38" s="34">
        <v>16</v>
      </c>
      <c r="B38" s="18" t="s">
        <v>43</v>
      </c>
      <c r="C38" s="206">
        <v>53</v>
      </c>
      <c r="D38" s="56" t="s">
        <v>59</v>
      </c>
      <c r="E38" s="162">
        <v>2</v>
      </c>
      <c r="F38" s="75">
        <v>8</v>
      </c>
      <c r="G38" s="57" t="s">
        <v>59</v>
      </c>
      <c r="H38" s="56" t="s">
        <v>59</v>
      </c>
      <c r="I38" s="75">
        <v>19</v>
      </c>
      <c r="J38" s="56" t="s">
        <v>59</v>
      </c>
      <c r="K38" s="85">
        <v>24</v>
      </c>
      <c r="L38" s="56" t="s">
        <v>59</v>
      </c>
      <c r="M38" s="56" t="s">
        <v>59</v>
      </c>
      <c r="N38" s="75">
        <v>40</v>
      </c>
      <c r="O38" s="57" t="s">
        <v>59</v>
      </c>
      <c r="P38" s="56" t="s">
        <v>59</v>
      </c>
      <c r="Q38" s="75">
        <v>51</v>
      </c>
      <c r="R38" s="56" t="s">
        <v>59</v>
      </c>
      <c r="S38" s="129">
        <v>56</v>
      </c>
    </row>
    <row r="39" spans="1:21" s="49" customFormat="1" ht="18" customHeight="1" thickBot="1">
      <c r="A39" s="259" t="s">
        <v>107</v>
      </c>
      <c r="B39" s="260"/>
      <c r="C39" s="217" t="s">
        <v>88</v>
      </c>
      <c r="D39" s="218" t="s">
        <v>89</v>
      </c>
      <c r="E39" s="218" t="s">
        <v>106</v>
      </c>
      <c r="F39" s="218" t="s">
        <v>90</v>
      </c>
      <c r="G39" s="218" t="s">
        <v>91</v>
      </c>
      <c r="H39" s="218" t="s">
        <v>92</v>
      </c>
      <c r="I39" s="218" t="s">
        <v>93</v>
      </c>
      <c r="J39" s="218" t="s">
        <v>94</v>
      </c>
      <c r="K39" s="218" t="s">
        <v>95</v>
      </c>
      <c r="L39" s="218" t="s">
        <v>96</v>
      </c>
      <c r="M39" s="218" t="s">
        <v>98</v>
      </c>
      <c r="N39" s="219" t="s">
        <v>99</v>
      </c>
      <c r="O39" s="218" t="s">
        <v>100</v>
      </c>
      <c r="P39" s="218" t="s">
        <v>101</v>
      </c>
      <c r="Q39" s="218" t="s">
        <v>102</v>
      </c>
      <c r="R39" s="218" t="s">
        <v>103</v>
      </c>
      <c r="S39" s="220" t="s">
        <v>104</v>
      </c>
      <c r="T39" s="31"/>
      <c r="U39" s="13"/>
    </row>
    <row r="40" spans="3:20" s="49" customFormat="1" ht="18" customHeight="1"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3:6" s="49" customFormat="1" ht="18" customHeight="1">
      <c r="C41" s="151"/>
      <c r="D41" s="258" t="s">
        <v>82</v>
      </c>
      <c r="E41" s="258"/>
      <c r="F41" s="258"/>
    </row>
    <row r="42" s="49" customFormat="1" ht="18" customHeight="1"/>
    <row r="43" spans="3:10" s="49" customFormat="1" ht="18" customHeight="1">
      <c r="C43" s="152"/>
      <c r="D43" s="258" t="s">
        <v>83</v>
      </c>
      <c r="E43" s="258"/>
      <c r="F43" s="258"/>
      <c r="G43" s="258"/>
      <c r="H43" s="258"/>
      <c r="I43" s="258"/>
      <c r="J43" s="258"/>
    </row>
    <row r="44" s="49" customFormat="1" ht="18" customHeight="1" thickBot="1"/>
    <row r="45" spans="1:27" s="49" customFormat="1" ht="18" customHeight="1" thickBot="1">
      <c r="A45" s="250" t="s">
        <v>107</v>
      </c>
      <c r="B45" s="251"/>
      <c r="C45" s="225" t="s">
        <v>88</v>
      </c>
      <c r="D45" s="203" t="s">
        <v>89</v>
      </c>
      <c r="E45" s="221" t="s">
        <v>90</v>
      </c>
      <c r="F45" s="203" t="s">
        <v>91</v>
      </c>
      <c r="G45" s="221" t="s">
        <v>92</v>
      </c>
      <c r="H45" s="203" t="s">
        <v>93</v>
      </c>
      <c r="I45" s="221" t="s">
        <v>94</v>
      </c>
      <c r="J45" s="203" t="s">
        <v>95</v>
      </c>
      <c r="K45" s="221" t="s">
        <v>97</v>
      </c>
      <c r="L45" s="203" t="s">
        <v>98</v>
      </c>
      <c r="M45" s="221" t="s">
        <v>99</v>
      </c>
      <c r="N45" s="203" t="s">
        <v>100</v>
      </c>
      <c r="O45" s="203" t="s">
        <v>101</v>
      </c>
      <c r="P45" s="221" t="s">
        <v>102</v>
      </c>
      <c r="Q45" s="203" t="s">
        <v>103</v>
      </c>
      <c r="R45" s="221" t="s">
        <v>89</v>
      </c>
      <c r="S45" s="203" t="s">
        <v>105</v>
      </c>
      <c r="T45" s="221" t="s">
        <v>91</v>
      </c>
      <c r="U45" s="203" t="s">
        <v>106</v>
      </c>
      <c r="V45" s="203" t="s">
        <v>88</v>
      </c>
      <c r="W45" s="221" t="s">
        <v>92</v>
      </c>
      <c r="X45" s="203" t="s">
        <v>90</v>
      </c>
      <c r="Y45" s="203" t="s">
        <v>93</v>
      </c>
      <c r="Z45" s="221" t="s">
        <v>94</v>
      </c>
      <c r="AA45" s="226" t="s">
        <v>95</v>
      </c>
    </row>
    <row r="46" spans="1:27" s="49" customFormat="1" ht="23.25" customHeight="1" thickBot="1">
      <c r="A46" s="252" t="s">
        <v>108</v>
      </c>
      <c r="B46" s="253"/>
      <c r="C46" s="227" t="s">
        <v>110</v>
      </c>
      <c r="D46" s="83" t="s">
        <v>110</v>
      </c>
      <c r="E46" s="64" t="s">
        <v>111</v>
      </c>
      <c r="F46" s="79" t="s">
        <v>110</v>
      </c>
      <c r="G46" s="64" t="s">
        <v>111</v>
      </c>
      <c r="H46" s="83" t="s">
        <v>110</v>
      </c>
      <c r="I46" s="64" t="s">
        <v>111</v>
      </c>
      <c r="J46" s="79" t="s">
        <v>110</v>
      </c>
      <c r="K46" s="64" t="s">
        <v>111</v>
      </c>
      <c r="L46" s="83" t="s">
        <v>110</v>
      </c>
      <c r="M46" s="64" t="s">
        <v>111</v>
      </c>
      <c r="N46" s="79" t="s">
        <v>110</v>
      </c>
      <c r="O46" s="79" t="s">
        <v>110</v>
      </c>
      <c r="P46" s="64" t="s">
        <v>111</v>
      </c>
      <c r="Q46" s="79" t="s">
        <v>110</v>
      </c>
      <c r="R46" s="64" t="s">
        <v>111</v>
      </c>
      <c r="S46" s="79" t="s">
        <v>110</v>
      </c>
      <c r="T46" s="64" t="s">
        <v>111</v>
      </c>
      <c r="U46" s="79" t="s">
        <v>110</v>
      </c>
      <c r="V46" s="79" t="s">
        <v>110</v>
      </c>
      <c r="W46" s="64" t="s">
        <v>111</v>
      </c>
      <c r="X46" s="79" t="s">
        <v>110</v>
      </c>
      <c r="Y46" s="79" t="s">
        <v>110</v>
      </c>
      <c r="Z46" s="64" t="s">
        <v>111</v>
      </c>
      <c r="AA46" s="215" t="s">
        <v>110</v>
      </c>
    </row>
    <row r="47" spans="1:27" s="49" customFormat="1" ht="18" customHeight="1">
      <c r="A47" s="92">
        <v>16</v>
      </c>
      <c r="B47" s="93" t="s">
        <v>43</v>
      </c>
      <c r="C47" s="228">
        <v>0.2881944444444445</v>
      </c>
      <c r="D47" s="229">
        <v>0.2923611111111111</v>
      </c>
      <c r="E47" s="58" t="s">
        <v>59</v>
      </c>
      <c r="F47" s="73">
        <f aca="true" t="shared" si="22" ref="F47:Q47">F51-7</f>
        <v>7</v>
      </c>
      <c r="G47" s="58" t="s">
        <v>59</v>
      </c>
      <c r="H47" s="88">
        <f t="shared" si="22"/>
        <v>17</v>
      </c>
      <c r="I47" s="58" t="s">
        <v>59</v>
      </c>
      <c r="J47" s="73">
        <f t="shared" si="22"/>
        <v>23</v>
      </c>
      <c r="K47" s="58" t="s">
        <v>59</v>
      </c>
      <c r="L47" s="88">
        <f t="shared" si="22"/>
        <v>33</v>
      </c>
      <c r="M47" s="58" t="s">
        <v>59</v>
      </c>
      <c r="N47" s="73">
        <f t="shared" si="22"/>
        <v>39</v>
      </c>
      <c r="O47" s="73">
        <f t="shared" si="22"/>
        <v>43</v>
      </c>
      <c r="P47" s="58" t="s">
        <v>59</v>
      </c>
      <c r="Q47" s="73">
        <f t="shared" si="22"/>
        <v>51</v>
      </c>
      <c r="R47" s="58" t="s">
        <v>59</v>
      </c>
      <c r="S47" s="73">
        <v>59</v>
      </c>
      <c r="T47" s="58" t="s">
        <v>59</v>
      </c>
      <c r="U47" s="230">
        <v>0.33819444444444446</v>
      </c>
      <c r="V47" s="80">
        <v>11</v>
      </c>
      <c r="W47" s="58" t="s">
        <v>59</v>
      </c>
      <c r="X47" s="80">
        <f>X51-7</f>
        <v>20</v>
      </c>
      <c r="Y47" s="80">
        <f>Y51-7</f>
        <v>25</v>
      </c>
      <c r="Z47" s="58" t="s">
        <v>59</v>
      </c>
      <c r="AA47" s="216">
        <f>AA51-7</f>
        <v>35</v>
      </c>
    </row>
    <row r="48" spans="1:27" s="49" customFormat="1" ht="18" customHeight="1">
      <c r="A48" s="94">
        <v>15</v>
      </c>
      <c r="B48" s="95" t="s">
        <v>41</v>
      </c>
      <c r="C48" s="231">
        <v>57</v>
      </c>
      <c r="D48" s="82">
        <v>3</v>
      </c>
      <c r="E48" s="55" t="s">
        <v>59</v>
      </c>
      <c r="F48" s="74">
        <v>9</v>
      </c>
      <c r="G48" s="55" t="s">
        <v>59</v>
      </c>
      <c r="H48" s="82">
        <v>19</v>
      </c>
      <c r="I48" s="55" t="s">
        <v>59</v>
      </c>
      <c r="J48" s="74">
        <v>25</v>
      </c>
      <c r="K48" s="55" t="s">
        <v>59</v>
      </c>
      <c r="L48" s="82">
        <v>35</v>
      </c>
      <c r="M48" s="55" t="s">
        <v>59</v>
      </c>
      <c r="N48" s="74">
        <v>41</v>
      </c>
      <c r="O48" s="74">
        <v>45</v>
      </c>
      <c r="P48" s="55" t="s">
        <v>59</v>
      </c>
      <c r="Q48" s="74">
        <v>53</v>
      </c>
      <c r="R48" s="55" t="s">
        <v>59</v>
      </c>
      <c r="S48" s="74">
        <v>1</v>
      </c>
      <c r="T48" s="55" t="s">
        <v>59</v>
      </c>
      <c r="U48" s="74">
        <v>9</v>
      </c>
      <c r="V48" s="74">
        <v>13</v>
      </c>
      <c r="W48" s="55" t="s">
        <v>59</v>
      </c>
      <c r="X48" s="74">
        <v>22</v>
      </c>
      <c r="Y48" s="74">
        <v>27</v>
      </c>
      <c r="Z48" s="55" t="s">
        <v>59</v>
      </c>
      <c r="AA48" s="213">
        <v>37</v>
      </c>
    </row>
    <row r="49" spans="1:27" s="49" customFormat="1" ht="18" customHeight="1" thickBot="1">
      <c r="A49" s="98">
        <v>14</v>
      </c>
      <c r="B49" s="99" t="s">
        <v>37</v>
      </c>
      <c r="C49" s="232">
        <v>0.2916666666666667</v>
      </c>
      <c r="D49" s="171">
        <v>6</v>
      </c>
      <c r="E49" s="222" t="s">
        <v>59</v>
      </c>
      <c r="F49" s="78">
        <v>12</v>
      </c>
      <c r="G49" s="222" t="s">
        <v>59</v>
      </c>
      <c r="H49" s="171">
        <v>22</v>
      </c>
      <c r="I49" s="222" t="s">
        <v>59</v>
      </c>
      <c r="J49" s="78">
        <v>28</v>
      </c>
      <c r="K49" s="222" t="s">
        <v>59</v>
      </c>
      <c r="L49" s="171">
        <v>38</v>
      </c>
      <c r="M49" s="222" t="s">
        <v>59</v>
      </c>
      <c r="N49" s="78">
        <v>44</v>
      </c>
      <c r="O49" s="78">
        <v>48</v>
      </c>
      <c r="P49" s="222" t="s">
        <v>59</v>
      </c>
      <c r="Q49" s="78">
        <v>56</v>
      </c>
      <c r="R49" s="222" t="s">
        <v>59</v>
      </c>
      <c r="S49" s="78">
        <v>4</v>
      </c>
      <c r="T49" s="222" t="s">
        <v>59</v>
      </c>
      <c r="U49" s="78">
        <v>12</v>
      </c>
      <c r="V49" s="78">
        <v>16</v>
      </c>
      <c r="W49" s="222" t="s">
        <v>59</v>
      </c>
      <c r="X49" s="185" t="s">
        <v>59</v>
      </c>
      <c r="Y49" s="78">
        <v>30</v>
      </c>
      <c r="Z49" s="222" t="s">
        <v>59</v>
      </c>
      <c r="AA49" s="214">
        <v>40</v>
      </c>
    </row>
    <row r="50" spans="1:27" s="49" customFormat="1" ht="18" customHeight="1" thickBot="1">
      <c r="A50" s="90" t="s">
        <v>85</v>
      </c>
      <c r="B50" s="91" t="s">
        <v>87</v>
      </c>
      <c r="C50" s="223" t="s">
        <v>59</v>
      </c>
      <c r="D50" s="83" t="s">
        <v>59</v>
      </c>
      <c r="E50" s="131">
        <v>0.2951388888888889</v>
      </c>
      <c r="F50" s="72" t="s">
        <v>59</v>
      </c>
      <c r="G50" s="64">
        <v>15</v>
      </c>
      <c r="H50" s="83" t="s">
        <v>59</v>
      </c>
      <c r="I50" s="64">
        <v>21</v>
      </c>
      <c r="J50" s="72" t="s">
        <v>59</v>
      </c>
      <c r="K50" s="64">
        <v>31</v>
      </c>
      <c r="L50" s="83" t="s">
        <v>59</v>
      </c>
      <c r="M50" s="64">
        <v>37</v>
      </c>
      <c r="N50" s="72" t="s">
        <v>59</v>
      </c>
      <c r="O50" s="72" t="s">
        <v>59</v>
      </c>
      <c r="P50" s="64">
        <v>51</v>
      </c>
      <c r="Q50" s="72" t="s">
        <v>59</v>
      </c>
      <c r="R50" s="64">
        <v>59</v>
      </c>
      <c r="S50" s="72" t="s">
        <v>59</v>
      </c>
      <c r="T50" s="64">
        <v>8</v>
      </c>
      <c r="U50" s="72" t="s">
        <v>59</v>
      </c>
      <c r="V50" s="72" t="s">
        <v>59</v>
      </c>
      <c r="W50" s="64">
        <v>19</v>
      </c>
      <c r="X50" s="72" t="s">
        <v>59</v>
      </c>
      <c r="Y50" s="72" t="s">
        <v>59</v>
      </c>
      <c r="Z50" s="64">
        <f>Z51-3</f>
        <v>34</v>
      </c>
      <c r="AA50" s="224" t="s">
        <v>59</v>
      </c>
    </row>
    <row r="51" spans="1:27" s="49" customFormat="1" ht="18" customHeight="1">
      <c r="A51" s="92">
        <v>13</v>
      </c>
      <c r="B51" s="93" t="s">
        <v>36</v>
      </c>
      <c r="C51" s="233">
        <v>2</v>
      </c>
      <c r="D51" s="234">
        <v>8</v>
      </c>
      <c r="E51" s="235">
        <v>10</v>
      </c>
      <c r="F51" s="80">
        <f>E51+4</f>
        <v>14</v>
      </c>
      <c r="G51" s="61">
        <f>F51+4</f>
        <v>18</v>
      </c>
      <c r="H51" s="234">
        <f>D51+16</f>
        <v>24</v>
      </c>
      <c r="I51" s="235">
        <f>G51+8</f>
        <v>26</v>
      </c>
      <c r="J51" s="80">
        <f>I51+4</f>
        <v>30</v>
      </c>
      <c r="K51" s="61">
        <f>J51+4</f>
        <v>34</v>
      </c>
      <c r="L51" s="234">
        <f>H51+16</f>
        <v>40</v>
      </c>
      <c r="M51" s="235">
        <f>K51+8</f>
        <v>42</v>
      </c>
      <c r="N51" s="80">
        <f>M51+4</f>
        <v>46</v>
      </c>
      <c r="O51" s="80">
        <f>N51+4</f>
        <v>50</v>
      </c>
      <c r="P51" s="61">
        <f>O51+4</f>
        <v>54</v>
      </c>
      <c r="Q51" s="80">
        <f>P51+4</f>
        <v>58</v>
      </c>
      <c r="R51" s="61">
        <f>S51-4</f>
        <v>2</v>
      </c>
      <c r="S51" s="80">
        <v>6</v>
      </c>
      <c r="T51" s="61">
        <f>S51+5</f>
        <v>11</v>
      </c>
      <c r="U51" s="80">
        <v>14</v>
      </c>
      <c r="V51" s="80">
        <v>18</v>
      </c>
      <c r="W51" s="61">
        <f>V51+4</f>
        <v>22</v>
      </c>
      <c r="X51" s="80">
        <f>W51+5</f>
        <v>27</v>
      </c>
      <c r="Y51" s="80">
        <f>X51+5</f>
        <v>32</v>
      </c>
      <c r="Z51" s="61">
        <f>Y51+5</f>
        <v>37</v>
      </c>
      <c r="AA51" s="216">
        <f>Z51+5</f>
        <v>42</v>
      </c>
    </row>
    <row r="52" spans="1:27" s="49" customFormat="1" ht="18" customHeight="1">
      <c r="A52" s="94">
        <v>12</v>
      </c>
      <c r="B52" s="95" t="s">
        <v>35</v>
      </c>
      <c r="C52" s="231">
        <v>3</v>
      </c>
      <c r="D52" s="82" t="s">
        <v>50</v>
      </c>
      <c r="E52" s="30">
        <v>11</v>
      </c>
      <c r="F52" s="74">
        <f aca="true" t="shared" si="23" ref="F52:G63">E52+4</f>
        <v>15</v>
      </c>
      <c r="G52" s="30">
        <f t="shared" si="23"/>
        <v>19</v>
      </c>
      <c r="H52" s="82" t="s">
        <v>50</v>
      </c>
      <c r="I52" s="30">
        <f aca="true" t="shared" si="24" ref="I52:I63">G52+8</f>
        <v>27</v>
      </c>
      <c r="J52" s="74">
        <f>I52+4</f>
        <v>31</v>
      </c>
      <c r="K52" s="30">
        <f>J52+4</f>
        <v>35</v>
      </c>
      <c r="L52" s="82" t="s">
        <v>50</v>
      </c>
      <c r="M52" s="30">
        <f aca="true" t="shared" si="25" ref="M52:M60">K52+8</f>
        <v>43</v>
      </c>
      <c r="N52" s="74">
        <f>M52+4</f>
        <v>47</v>
      </c>
      <c r="O52" s="74">
        <f>N52+4</f>
        <v>51</v>
      </c>
      <c r="P52" s="30">
        <f>O52+4</f>
        <v>55</v>
      </c>
      <c r="Q52" s="74">
        <f>P52+4</f>
        <v>59</v>
      </c>
      <c r="R52" s="30">
        <f aca="true" t="shared" si="26" ref="R52:R63">S52-4</f>
        <v>3</v>
      </c>
      <c r="S52" s="74">
        <v>7</v>
      </c>
      <c r="T52" s="30">
        <f aca="true" t="shared" si="27" ref="T52:T63">S52+5</f>
        <v>12</v>
      </c>
      <c r="U52" s="74">
        <v>15</v>
      </c>
      <c r="V52" s="74">
        <f>U52+4</f>
        <v>19</v>
      </c>
      <c r="W52" s="30">
        <f>V52+4</f>
        <v>23</v>
      </c>
      <c r="X52" s="74">
        <f>W52+5</f>
        <v>28</v>
      </c>
      <c r="Y52" s="74">
        <f>X52+5</f>
        <v>33</v>
      </c>
      <c r="Z52" s="30">
        <f>Y52+5</f>
        <v>38</v>
      </c>
      <c r="AA52" s="213">
        <f>Z52+5</f>
        <v>43</v>
      </c>
    </row>
    <row r="53" spans="1:27" s="49" customFormat="1" ht="18" customHeight="1">
      <c r="A53" s="94">
        <v>11</v>
      </c>
      <c r="B53" s="95" t="s">
        <v>32</v>
      </c>
      <c r="C53" s="231">
        <v>5</v>
      </c>
      <c r="D53" s="82">
        <v>10</v>
      </c>
      <c r="E53" s="30">
        <v>13</v>
      </c>
      <c r="F53" s="74">
        <f t="shared" si="23"/>
        <v>17</v>
      </c>
      <c r="G53" s="30">
        <f t="shared" si="23"/>
        <v>21</v>
      </c>
      <c r="H53" s="82">
        <f aca="true" t="shared" si="28" ref="H53:H63">D53+16</f>
        <v>26</v>
      </c>
      <c r="I53" s="30">
        <f t="shared" si="24"/>
        <v>29</v>
      </c>
      <c r="J53" s="74">
        <f>I53+4</f>
        <v>33</v>
      </c>
      <c r="K53" s="30">
        <f>J53+4</f>
        <v>37</v>
      </c>
      <c r="L53" s="82">
        <f aca="true" t="shared" si="29" ref="L53:L63">H53+16</f>
        <v>42</v>
      </c>
      <c r="M53" s="30">
        <f t="shared" si="25"/>
        <v>45</v>
      </c>
      <c r="N53" s="74">
        <f>M53+4</f>
        <v>49</v>
      </c>
      <c r="O53" s="74">
        <f>N53+4</f>
        <v>53</v>
      </c>
      <c r="P53" s="30">
        <f>O53+4</f>
        <v>57</v>
      </c>
      <c r="Q53" s="77">
        <v>0.3340277777777778</v>
      </c>
      <c r="R53" s="30">
        <v>5</v>
      </c>
      <c r="S53" s="74">
        <v>9</v>
      </c>
      <c r="T53" s="30">
        <f t="shared" si="27"/>
        <v>14</v>
      </c>
      <c r="U53" s="74">
        <v>17</v>
      </c>
      <c r="V53" s="74">
        <f>U53+4</f>
        <v>21</v>
      </c>
      <c r="W53" s="30">
        <f>V53+4</f>
        <v>25</v>
      </c>
      <c r="X53" s="74">
        <f>W53+5</f>
        <v>30</v>
      </c>
      <c r="Y53" s="74">
        <f>X53+5</f>
        <v>35</v>
      </c>
      <c r="Z53" s="30">
        <f>Y53+5</f>
        <v>40</v>
      </c>
      <c r="AA53" s="213">
        <f>Z53+5</f>
        <v>45</v>
      </c>
    </row>
    <row r="54" spans="1:27" s="49" customFormat="1" ht="18" customHeight="1">
      <c r="A54" s="94">
        <v>10</v>
      </c>
      <c r="B54" s="95" t="s">
        <v>31</v>
      </c>
      <c r="C54" s="231">
        <v>6</v>
      </c>
      <c r="D54" s="82" t="s">
        <v>50</v>
      </c>
      <c r="E54" s="30">
        <v>14</v>
      </c>
      <c r="F54" s="74">
        <f t="shared" si="23"/>
        <v>18</v>
      </c>
      <c r="G54" s="30">
        <f t="shared" si="23"/>
        <v>22</v>
      </c>
      <c r="H54" s="82" t="s">
        <v>50</v>
      </c>
      <c r="I54" s="30">
        <f t="shared" si="24"/>
        <v>30</v>
      </c>
      <c r="J54" s="74">
        <f>I54+4</f>
        <v>34</v>
      </c>
      <c r="K54" s="30">
        <f>J54+4</f>
        <v>38</v>
      </c>
      <c r="L54" s="82" t="s">
        <v>50</v>
      </c>
      <c r="M54" s="30">
        <f t="shared" si="25"/>
        <v>46</v>
      </c>
      <c r="N54" s="74">
        <f>M54+4</f>
        <v>50</v>
      </c>
      <c r="O54" s="74">
        <f>N54+4</f>
        <v>54</v>
      </c>
      <c r="P54" s="30">
        <f>O54+4</f>
        <v>58</v>
      </c>
      <c r="Q54" s="74">
        <v>2</v>
      </c>
      <c r="R54" s="30">
        <f t="shared" si="26"/>
        <v>6</v>
      </c>
      <c r="S54" s="74">
        <v>10</v>
      </c>
      <c r="T54" s="30">
        <f t="shared" si="27"/>
        <v>15</v>
      </c>
      <c r="U54" s="74">
        <v>18</v>
      </c>
      <c r="V54" s="74">
        <f>U54+4</f>
        <v>22</v>
      </c>
      <c r="W54" s="30">
        <f>V54+4</f>
        <v>26</v>
      </c>
      <c r="X54" s="74">
        <f>W54+5</f>
        <v>31</v>
      </c>
      <c r="Y54" s="74">
        <f>X54+5</f>
        <v>36</v>
      </c>
      <c r="Z54" s="30">
        <f>Y54+5</f>
        <v>41</v>
      </c>
      <c r="AA54" s="213">
        <f>Z54+5</f>
        <v>46</v>
      </c>
    </row>
    <row r="55" spans="1:27" s="49" customFormat="1" ht="18" customHeight="1" thickBot="1">
      <c r="A55" s="98">
        <v>9</v>
      </c>
      <c r="B55" s="99" t="s">
        <v>28</v>
      </c>
      <c r="C55" s="236">
        <v>7</v>
      </c>
      <c r="D55" s="171" t="s">
        <v>50</v>
      </c>
      <c r="E55" s="59">
        <v>15</v>
      </c>
      <c r="F55" s="78">
        <f t="shared" si="23"/>
        <v>19</v>
      </c>
      <c r="G55" s="59">
        <f t="shared" si="23"/>
        <v>23</v>
      </c>
      <c r="H55" s="171" t="s">
        <v>50</v>
      </c>
      <c r="I55" s="59">
        <f t="shared" si="24"/>
        <v>31</v>
      </c>
      <c r="J55" s="78">
        <f>I55+4</f>
        <v>35</v>
      </c>
      <c r="K55" s="59">
        <f>J55+4</f>
        <v>39</v>
      </c>
      <c r="L55" s="171" t="s">
        <v>50</v>
      </c>
      <c r="M55" s="59">
        <f t="shared" si="25"/>
        <v>47</v>
      </c>
      <c r="N55" s="78">
        <f>M55+4</f>
        <v>51</v>
      </c>
      <c r="O55" s="78">
        <f>N55+4</f>
        <v>55</v>
      </c>
      <c r="P55" s="59">
        <f>O55+4</f>
        <v>59</v>
      </c>
      <c r="Q55" s="78">
        <v>3</v>
      </c>
      <c r="R55" s="59">
        <f t="shared" si="26"/>
        <v>7</v>
      </c>
      <c r="S55" s="78">
        <v>11</v>
      </c>
      <c r="T55" s="59">
        <f t="shared" si="27"/>
        <v>16</v>
      </c>
      <c r="U55" s="78">
        <v>19</v>
      </c>
      <c r="V55" s="78">
        <f>U55+4</f>
        <v>23</v>
      </c>
      <c r="W55" s="59">
        <f>V55+4</f>
        <v>27</v>
      </c>
      <c r="X55" s="78">
        <f>W55+5</f>
        <v>32</v>
      </c>
      <c r="Y55" s="78">
        <f>X55+5</f>
        <v>37</v>
      </c>
      <c r="Z55" s="59">
        <f>Y55+5</f>
        <v>42</v>
      </c>
      <c r="AA55" s="214">
        <f>Z55+5</f>
        <v>47</v>
      </c>
    </row>
    <row r="56" spans="1:27" s="49" customFormat="1" ht="18" customHeight="1" thickBot="1">
      <c r="A56" s="90">
        <v>8</v>
      </c>
      <c r="B56" s="91" t="s">
        <v>25</v>
      </c>
      <c r="C56" s="237">
        <v>0.29791666666666666</v>
      </c>
      <c r="D56" s="83">
        <v>13</v>
      </c>
      <c r="E56" s="64">
        <v>17</v>
      </c>
      <c r="F56" s="79">
        <f t="shared" si="23"/>
        <v>21</v>
      </c>
      <c r="G56" s="64">
        <f t="shared" si="23"/>
        <v>25</v>
      </c>
      <c r="H56" s="83">
        <f t="shared" si="28"/>
        <v>29</v>
      </c>
      <c r="I56" s="64">
        <f t="shared" si="24"/>
        <v>33</v>
      </c>
      <c r="J56" s="79">
        <f>I56+4</f>
        <v>37</v>
      </c>
      <c r="K56" s="64">
        <f>J56+4</f>
        <v>41</v>
      </c>
      <c r="L56" s="83">
        <f t="shared" si="29"/>
        <v>45</v>
      </c>
      <c r="M56" s="64">
        <f t="shared" si="25"/>
        <v>49</v>
      </c>
      <c r="N56" s="79">
        <f>M56+4</f>
        <v>53</v>
      </c>
      <c r="O56" s="79">
        <f>N56+4</f>
        <v>57</v>
      </c>
      <c r="P56" s="131">
        <v>0.3340277777777778</v>
      </c>
      <c r="Q56" s="79">
        <v>5</v>
      </c>
      <c r="R56" s="64">
        <f t="shared" si="26"/>
        <v>9</v>
      </c>
      <c r="S56" s="79">
        <v>13</v>
      </c>
      <c r="T56" s="64">
        <f t="shared" si="27"/>
        <v>18</v>
      </c>
      <c r="U56" s="79">
        <v>21</v>
      </c>
      <c r="V56" s="79">
        <f>U56+4</f>
        <v>25</v>
      </c>
      <c r="W56" s="64">
        <f>V56+4</f>
        <v>29</v>
      </c>
      <c r="X56" s="79">
        <f>W56+5</f>
        <v>34</v>
      </c>
      <c r="Y56" s="79">
        <f>X56+5</f>
        <v>39</v>
      </c>
      <c r="Z56" s="64">
        <f>Y56+5</f>
        <v>44</v>
      </c>
      <c r="AA56" s="215">
        <f>Z56+5</f>
        <v>49</v>
      </c>
    </row>
    <row r="57" spans="1:27" s="49" customFormat="1" ht="18" customHeight="1">
      <c r="A57" s="92">
        <v>7</v>
      </c>
      <c r="B57" s="93" t="s">
        <v>24</v>
      </c>
      <c r="C57" s="233">
        <v>11</v>
      </c>
      <c r="D57" s="88">
        <v>15</v>
      </c>
      <c r="E57" s="61">
        <v>19</v>
      </c>
      <c r="F57" s="80">
        <f t="shared" si="23"/>
        <v>23</v>
      </c>
      <c r="G57" s="61">
        <f t="shared" si="23"/>
        <v>27</v>
      </c>
      <c r="H57" s="88">
        <f t="shared" si="28"/>
        <v>31</v>
      </c>
      <c r="I57" s="61">
        <f t="shared" si="24"/>
        <v>35</v>
      </c>
      <c r="J57" s="80">
        <f>I57+4</f>
        <v>39</v>
      </c>
      <c r="K57" s="61">
        <f>J57+4</f>
        <v>43</v>
      </c>
      <c r="L57" s="88">
        <f t="shared" si="29"/>
        <v>47</v>
      </c>
      <c r="M57" s="61">
        <f t="shared" si="25"/>
        <v>51</v>
      </c>
      <c r="N57" s="80">
        <f>M57+4</f>
        <v>55</v>
      </c>
      <c r="O57" s="80">
        <f>N57+4</f>
        <v>59</v>
      </c>
      <c r="P57" s="61">
        <v>3</v>
      </c>
      <c r="Q57" s="80">
        <f>P57+4</f>
        <v>7</v>
      </c>
      <c r="R57" s="61">
        <f t="shared" si="26"/>
        <v>11</v>
      </c>
      <c r="S57" s="80">
        <v>15</v>
      </c>
      <c r="T57" s="61">
        <f t="shared" si="27"/>
        <v>20</v>
      </c>
      <c r="U57" s="80">
        <v>23</v>
      </c>
      <c r="V57" s="80">
        <f>U57+4</f>
        <v>27</v>
      </c>
      <c r="W57" s="61">
        <f>V57+4</f>
        <v>31</v>
      </c>
      <c r="X57" s="80">
        <f>W57+5</f>
        <v>36</v>
      </c>
      <c r="Y57" s="80">
        <f>X57+5</f>
        <v>41</v>
      </c>
      <c r="Z57" s="61">
        <f>Y57+5</f>
        <v>46</v>
      </c>
      <c r="AA57" s="216">
        <f>Z57+5</f>
        <v>51</v>
      </c>
    </row>
    <row r="58" spans="1:27" s="49" customFormat="1" ht="18" customHeight="1">
      <c r="A58" s="94">
        <v>6</v>
      </c>
      <c r="B58" s="95" t="s">
        <v>22</v>
      </c>
      <c r="C58" s="231">
        <v>13</v>
      </c>
      <c r="D58" s="82">
        <v>17</v>
      </c>
      <c r="E58" s="30">
        <v>21</v>
      </c>
      <c r="F58" s="74">
        <f t="shared" si="23"/>
        <v>25</v>
      </c>
      <c r="G58" s="30">
        <f t="shared" si="23"/>
        <v>29</v>
      </c>
      <c r="H58" s="82">
        <f t="shared" si="28"/>
        <v>33</v>
      </c>
      <c r="I58" s="30">
        <f t="shared" si="24"/>
        <v>37</v>
      </c>
      <c r="J58" s="74">
        <f>I58+4</f>
        <v>41</v>
      </c>
      <c r="K58" s="30">
        <f>J58+4</f>
        <v>45</v>
      </c>
      <c r="L58" s="82">
        <f t="shared" si="29"/>
        <v>49</v>
      </c>
      <c r="M58" s="30">
        <f t="shared" si="25"/>
        <v>53</v>
      </c>
      <c r="N58" s="74">
        <f>M58+4</f>
        <v>57</v>
      </c>
      <c r="O58" s="74">
        <v>1</v>
      </c>
      <c r="P58" s="30">
        <f>O58+4</f>
        <v>5</v>
      </c>
      <c r="Q58" s="74">
        <f>P58+4</f>
        <v>9</v>
      </c>
      <c r="R58" s="30">
        <f t="shared" si="26"/>
        <v>13</v>
      </c>
      <c r="S58" s="74">
        <v>17</v>
      </c>
      <c r="T58" s="30">
        <f t="shared" si="27"/>
        <v>22</v>
      </c>
      <c r="U58" s="74">
        <v>25</v>
      </c>
      <c r="V58" s="74">
        <f>U58+4</f>
        <v>29</v>
      </c>
      <c r="W58" s="30">
        <f>V58+4</f>
        <v>33</v>
      </c>
      <c r="X58" s="74">
        <f>W58+5</f>
        <v>38</v>
      </c>
      <c r="Y58" s="74">
        <f>X58+5</f>
        <v>43</v>
      </c>
      <c r="Z58" s="30">
        <f>Y58+5</f>
        <v>48</v>
      </c>
      <c r="AA58" s="213">
        <f>Z58+5</f>
        <v>53</v>
      </c>
    </row>
    <row r="59" spans="1:27" s="49" customFormat="1" ht="18" customHeight="1">
      <c r="A59" s="94">
        <v>5</v>
      </c>
      <c r="B59" s="95" t="s">
        <v>20</v>
      </c>
      <c r="C59" s="231">
        <v>16</v>
      </c>
      <c r="D59" s="82" t="s">
        <v>50</v>
      </c>
      <c r="E59" s="30">
        <v>24</v>
      </c>
      <c r="F59" s="74">
        <f t="shared" si="23"/>
        <v>28</v>
      </c>
      <c r="G59" s="30">
        <f t="shared" si="23"/>
        <v>32</v>
      </c>
      <c r="H59" s="82" t="s">
        <v>50</v>
      </c>
      <c r="I59" s="30">
        <f t="shared" si="24"/>
        <v>40</v>
      </c>
      <c r="J59" s="74">
        <f>I59+4</f>
        <v>44</v>
      </c>
      <c r="K59" s="30">
        <f>J59+4</f>
        <v>48</v>
      </c>
      <c r="L59" s="82" t="s">
        <v>50</v>
      </c>
      <c r="M59" s="30">
        <f t="shared" si="25"/>
        <v>56</v>
      </c>
      <c r="N59" s="77">
        <v>0.3333333333333333</v>
      </c>
      <c r="O59" s="74">
        <v>4</v>
      </c>
      <c r="P59" s="30">
        <f aca="true" t="shared" si="30" ref="P59:W59">O59+4</f>
        <v>8</v>
      </c>
      <c r="Q59" s="74">
        <f t="shared" si="30"/>
        <v>12</v>
      </c>
      <c r="R59" s="30">
        <f t="shared" si="26"/>
        <v>16</v>
      </c>
      <c r="S59" s="74">
        <v>20</v>
      </c>
      <c r="T59" s="30">
        <f t="shared" si="27"/>
        <v>25</v>
      </c>
      <c r="U59" s="74">
        <v>28</v>
      </c>
      <c r="V59" s="74">
        <f t="shared" si="30"/>
        <v>32</v>
      </c>
      <c r="W59" s="30">
        <f t="shared" si="30"/>
        <v>36</v>
      </c>
      <c r="X59" s="74">
        <f>W59+5</f>
        <v>41</v>
      </c>
      <c r="Y59" s="74">
        <f>X59+5</f>
        <v>46</v>
      </c>
      <c r="Z59" s="30">
        <f>Y59+5</f>
        <v>51</v>
      </c>
      <c r="AA59" s="213">
        <f>Z59+5</f>
        <v>56</v>
      </c>
    </row>
    <row r="60" spans="1:27" s="49" customFormat="1" ht="18" customHeight="1">
      <c r="A60" s="94">
        <v>4</v>
      </c>
      <c r="B60" s="95" t="s">
        <v>12</v>
      </c>
      <c r="C60" s="231">
        <v>18</v>
      </c>
      <c r="D60" s="82">
        <v>20</v>
      </c>
      <c r="E60" s="30">
        <v>26</v>
      </c>
      <c r="F60" s="74">
        <f t="shared" si="23"/>
        <v>30</v>
      </c>
      <c r="G60" s="30">
        <f t="shared" si="23"/>
        <v>34</v>
      </c>
      <c r="H60" s="82">
        <f t="shared" si="28"/>
        <v>36</v>
      </c>
      <c r="I60" s="30">
        <f t="shared" si="24"/>
        <v>42</v>
      </c>
      <c r="J60" s="74">
        <f>I60+4</f>
        <v>46</v>
      </c>
      <c r="K60" s="30">
        <f>J60+4</f>
        <v>50</v>
      </c>
      <c r="L60" s="82">
        <f t="shared" si="29"/>
        <v>52</v>
      </c>
      <c r="M60" s="30">
        <f t="shared" si="25"/>
        <v>58</v>
      </c>
      <c r="N60" s="74">
        <v>2</v>
      </c>
      <c r="O60" s="74">
        <f aca="true" t="shared" si="31" ref="O60:W60">N60+4</f>
        <v>6</v>
      </c>
      <c r="P60" s="30">
        <f t="shared" si="31"/>
        <v>10</v>
      </c>
      <c r="Q60" s="74">
        <f t="shared" si="31"/>
        <v>14</v>
      </c>
      <c r="R60" s="30">
        <f t="shared" si="26"/>
        <v>18</v>
      </c>
      <c r="S60" s="74">
        <v>22</v>
      </c>
      <c r="T60" s="30">
        <f t="shared" si="27"/>
        <v>27</v>
      </c>
      <c r="U60" s="74">
        <v>30</v>
      </c>
      <c r="V60" s="74">
        <f t="shared" si="31"/>
        <v>34</v>
      </c>
      <c r="W60" s="30">
        <f t="shared" si="31"/>
        <v>38</v>
      </c>
      <c r="X60" s="74">
        <f>W60+5</f>
        <v>43</v>
      </c>
      <c r="Y60" s="74">
        <f>X60+5</f>
        <v>48</v>
      </c>
      <c r="Z60" s="30">
        <f>Y60+5</f>
        <v>53</v>
      </c>
      <c r="AA60" s="213">
        <f>Z60+5</f>
        <v>58</v>
      </c>
    </row>
    <row r="61" spans="1:27" s="49" customFormat="1" ht="18" customHeight="1">
      <c r="A61" s="94">
        <v>3</v>
      </c>
      <c r="B61" s="95" t="s">
        <v>10</v>
      </c>
      <c r="C61" s="231">
        <v>20</v>
      </c>
      <c r="D61" s="82">
        <v>22</v>
      </c>
      <c r="E61" s="30">
        <v>28</v>
      </c>
      <c r="F61" s="74">
        <f t="shared" si="23"/>
        <v>32</v>
      </c>
      <c r="G61" s="30">
        <f t="shared" si="23"/>
        <v>36</v>
      </c>
      <c r="H61" s="82">
        <f t="shared" si="28"/>
        <v>38</v>
      </c>
      <c r="I61" s="30">
        <f t="shared" si="24"/>
        <v>44</v>
      </c>
      <c r="J61" s="74">
        <f>I61+4</f>
        <v>48</v>
      </c>
      <c r="K61" s="30">
        <f>J61+4</f>
        <v>52</v>
      </c>
      <c r="L61" s="82">
        <f t="shared" si="29"/>
        <v>54</v>
      </c>
      <c r="M61" s="238">
        <v>0.3333333333333333</v>
      </c>
      <c r="N61" s="74">
        <v>4</v>
      </c>
      <c r="O61" s="74">
        <f>N61+4</f>
        <v>8</v>
      </c>
      <c r="P61" s="30">
        <f>O61+4</f>
        <v>12</v>
      </c>
      <c r="Q61" s="74">
        <f>P61+4</f>
        <v>16</v>
      </c>
      <c r="R61" s="30">
        <f t="shared" si="26"/>
        <v>20</v>
      </c>
      <c r="S61" s="74">
        <v>24</v>
      </c>
      <c r="T61" s="30">
        <f t="shared" si="27"/>
        <v>29</v>
      </c>
      <c r="U61" s="74">
        <v>32</v>
      </c>
      <c r="V61" s="74">
        <f>U61+4</f>
        <v>36</v>
      </c>
      <c r="W61" s="30">
        <f>V61+4</f>
        <v>40</v>
      </c>
      <c r="X61" s="74">
        <f>W61+5</f>
        <v>45</v>
      </c>
      <c r="Y61" s="74">
        <f>X61+5</f>
        <v>50</v>
      </c>
      <c r="Z61" s="30">
        <f>Y61+5</f>
        <v>55</v>
      </c>
      <c r="AA61" s="240">
        <v>0.375</v>
      </c>
    </row>
    <row r="62" spans="1:27" s="49" customFormat="1" ht="18" customHeight="1">
      <c r="A62" s="94">
        <v>2</v>
      </c>
      <c r="B62" s="95" t="s">
        <v>8</v>
      </c>
      <c r="C62" s="231">
        <v>22</v>
      </c>
      <c r="D62" s="82" t="s">
        <v>50</v>
      </c>
      <c r="E62" s="30">
        <v>30</v>
      </c>
      <c r="F62" s="74">
        <f t="shared" si="23"/>
        <v>34</v>
      </c>
      <c r="G62" s="30">
        <f t="shared" si="23"/>
        <v>38</v>
      </c>
      <c r="H62" s="82" t="s">
        <v>50</v>
      </c>
      <c r="I62" s="30">
        <f t="shared" si="24"/>
        <v>46</v>
      </c>
      <c r="J62" s="74">
        <f>I62+4</f>
        <v>50</v>
      </c>
      <c r="K62" s="30">
        <f>J62+4</f>
        <v>54</v>
      </c>
      <c r="L62" s="82" t="s">
        <v>50</v>
      </c>
      <c r="M62" s="30">
        <v>2</v>
      </c>
      <c r="N62" s="74">
        <f>M62+4</f>
        <v>6</v>
      </c>
      <c r="O62" s="74">
        <f>N62+4</f>
        <v>10</v>
      </c>
      <c r="P62" s="30">
        <f>O62+4</f>
        <v>14</v>
      </c>
      <c r="Q62" s="74">
        <f>P62+4</f>
        <v>18</v>
      </c>
      <c r="R62" s="30">
        <f t="shared" si="26"/>
        <v>22</v>
      </c>
      <c r="S62" s="74">
        <v>26</v>
      </c>
      <c r="T62" s="30">
        <f t="shared" si="27"/>
        <v>31</v>
      </c>
      <c r="U62" s="74">
        <v>34</v>
      </c>
      <c r="V62" s="74">
        <f>U62+4</f>
        <v>38</v>
      </c>
      <c r="W62" s="30">
        <f>V62+4</f>
        <v>42</v>
      </c>
      <c r="X62" s="74">
        <f>W62+5</f>
        <v>47</v>
      </c>
      <c r="Y62" s="74">
        <f>X62+5</f>
        <v>52</v>
      </c>
      <c r="Z62" s="30">
        <f>Y62+5</f>
        <v>57</v>
      </c>
      <c r="AA62" s="213">
        <v>2</v>
      </c>
    </row>
    <row r="63" spans="1:27" s="49" customFormat="1" ht="18" customHeight="1" thickBot="1">
      <c r="A63" s="96">
        <v>1</v>
      </c>
      <c r="B63" s="97" t="s">
        <v>7</v>
      </c>
      <c r="C63" s="239">
        <v>0.30833333333333335</v>
      </c>
      <c r="D63" s="85">
        <v>25</v>
      </c>
      <c r="E63" s="43">
        <v>32</v>
      </c>
      <c r="F63" s="75">
        <f t="shared" si="23"/>
        <v>36</v>
      </c>
      <c r="G63" s="43">
        <f t="shared" si="23"/>
        <v>40</v>
      </c>
      <c r="H63" s="85">
        <f t="shared" si="28"/>
        <v>41</v>
      </c>
      <c r="I63" s="43">
        <f t="shared" si="24"/>
        <v>48</v>
      </c>
      <c r="J63" s="75">
        <f>I63+4</f>
        <v>52</v>
      </c>
      <c r="K63" s="43">
        <f>J63+4</f>
        <v>56</v>
      </c>
      <c r="L63" s="85">
        <f t="shared" si="29"/>
        <v>57</v>
      </c>
      <c r="M63" s="132">
        <v>0.3361111111111111</v>
      </c>
      <c r="N63" s="75">
        <v>8</v>
      </c>
      <c r="O63" s="75">
        <f>N63+4</f>
        <v>12</v>
      </c>
      <c r="P63" s="43">
        <f>O63+4</f>
        <v>16</v>
      </c>
      <c r="Q63" s="75">
        <f>P63+4</f>
        <v>20</v>
      </c>
      <c r="R63" s="43">
        <f t="shared" si="26"/>
        <v>24</v>
      </c>
      <c r="S63" s="75">
        <v>28</v>
      </c>
      <c r="T63" s="43">
        <f t="shared" si="27"/>
        <v>33</v>
      </c>
      <c r="U63" s="75">
        <v>36</v>
      </c>
      <c r="V63" s="75">
        <f>U63+4</f>
        <v>40</v>
      </c>
      <c r="W63" s="43">
        <f>V63+4</f>
        <v>44</v>
      </c>
      <c r="X63" s="75">
        <f>W63+5</f>
        <v>49</v>
      </c>
      <c r="Y63" s="75">
        <f>X63+5</f>
        <v>54</v>
      </c>
      <c r="Z63" s="43">
        <f>Y63+5</f>
        <v>59</v>
      </c>
      <c r="AA63" s="241">
        <v>0.37777777777777777</v>
      </c>
    </row>
    <row r="64" s="49" customFormat="1" ht="18" customHeight="1"/>
    <row r="65" s="49" customFormat="1" ht="18" customHeight="1"/>
    <row r="66" s="49" customFormat="1" ht="18" customHeight="1"/>
    <row r="67" s="49" customFormat="1" ht="18" customHeight="1"/>
    <row r="68" s="49" customFormat="1" ht="18" customHeight="1"/>
    <row r="69" s="49" customFormat="1" ht="18" customHeight="1"/>
    <row r="70" s="49" customFormat="1" ht="18" customHeight="1"/>
    <row r="71" s="49" customFormat="1" ht="18" customHeight="1"/>
    <row r="72" s="49" customFormat="1" ht="18" customHeight="1"/>
    <row r="73" s="49" customFormat="1" ht="18" customHeight="1"/>
    <row r="74" s="49" customFormat="1" ht="18" customHeight="1"/>
    <row r="75" s="49" customFormat="1" ht="18" customHeight="1"/>
    <row r="76" s="49" customFormat="1" ht="18" customHeight="1"/>
    <row r="77" s="49" customFormat="1" ht="18" customHeight="1"/>
    <row r="78" s="49" customFormat="1" ht="18" customHeight="1"/>
    <row r="79" s="49" customFormat="1" ht="18" customHeight="1"/>
    <row r="80" s="49" customFormat="1" ht="18" customHeight="1"/>
    <row r="81" s="49" customFormat="1" ht="18" customHeight="1"/>
    <row r="82" s="49" customFormat="1" ht="18" customHeight="1"/>
    <row r="83" s="49" customFormat="1" ht="18" customHeight="1"/>
    <row r="84" s="49" customFormat="1" ht="18" customHeight="1"/>
    <row r="85" s="49" customFormat="1" ht="18" customHeight="1"/>
    <row r="86" s="49" customFormat="1" ht="18" customHeight="1"/>
    <row r="87" s="49" customFormat="1" ht="18" customHeight="1"/>
    <row r="88" s="49" customFormat="1" ht="18" customHeight="1"/>
    <row r="89" s="49" customFormat="1" ht="18" customHeight="1"/>
    <row r="90" s="49" customFormat="1" ht="18" customHeight="1"/>
    <row r="91" s="49" customFormat="1" ht="18" customHeight="1"/>
    <row r="92" s="49" customFormat="1" ht="18" customHeight="1"/>
    <row r="93" s="49" customFormat="1" ht="18" customHeight="1"/>
    <row r="94" s="49" customFormat="1" ht="18" customHeight="1"/>
    <row r="95" s="49" customFormat="1" ht="18" customHeight="1"/>
    <row r="96" s="49" customFormat="1" ht="18" customHeight="1"/>
    <row r="97" s="49" customFormat="1" ht="18" customHeight="1"/>
  </sheetData>
  <sheetProtection/>
  <mergeCells count="7">
    <mergeCell ref="A45:B45"/>
    <mergeCell ref="A46:B46"/>
    <mergeCell ref="A21:B21"/>
    <mergeCell ref="A1:B1"/>
    <mergeCell ref="D41:F41"/>
    <mergeCell ref="D43:J43"/>
    <mergeCell ref="A39:B39"/>
  </mergeCells>
  <printOptions/>
  <pageMargins left="0.7" right="0.7" top="0.75" bottom="0.75" header="0.3" footer="0.3"/>
  <pageSetup orientation="portrait" paperSize="9" r:id="rId1"/>
  <ignoredErrors>
    <ignoredError sqref="I10:I15 I3:I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 Fujinami</dc:creator>
  <cp:keywords/>
  <dc:description/>
  <cp:lastModifiedBy>Davy Fujinami</cp:lastModifiedBy>
  <dcterms:created xsi:type="dcterms:W3CDTF">2011-09-05T04:18:03Z</dcterms:created>
  <dcterms:modified xsi:type="dcterms:W3CDTF">2011-09-11T03:26:49Z</dcterms:modified>
  <cp:category/>
  <cp:version/>
  <cp:contentType/>
  <cp:contentStatus/>
</cp:coreProperties>
</file>